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D:\"/>
    </mc:Choice>
  </mc:AlternateContent>
  <xr:revisionPtr revIDLastSave="0" documentId="8_{AA239741-DF24-454E-B59A-28910485AC69}" xr6:coauthVersionLast="47" xr6:coauthVersionMax="47" xr10:uidLastSave="{00000000-0000-0000-0000-000000000000}"/>
  <bookViews>
    <workbookView xWindow="-108" yWindow="-108" windowWidth="23256" windowHeight="12576" xr2:uid="{00000000-000D-0000-FFFF-FFFF00000000}"/>
  </bookViews>
  <sheets>
    <sheet name="Monitoramento das deliberações" sheetId="1" r:id="rId1"/>
    <sheet name="1" sheetId="2" r:id="rId2"/>
    <sheet name="2" sheetId="4" r:id="rId3"/>
    <sheet name="SISTEMATIZAÇÃO" sheetId="8" r:id="rId4"/>
    <sheet name="3" sheetId="3" r:id="rId5"/>
    <sheet name="temas" sheetId="6" r:id="rId6"/>
    <sheet name="Planilha1" sheetId="7" r:id="rId7"/>
    <sheet name="GRANDE TEMA" sheetId="5" state="hidden" r:id="rId8"/>
  </sheets>
  <definedNames>
    <definedName name="_xlnm._FilterDatabase" localSheetId="1" hidden="1">'1'!$A$8:$K$55</definedName>
    <definedName name="_xlnm.Print_Area" localSheetId="3">SISTEMATIZAÇÃO!$A$3:$I$43</definedName>
    <definedName name="_xlnm.Print_Titles" localSheetId="3">SISTEMATIZAÇÃO!$3:$8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7" l="1"/>
  <c r="F5" i="7"/>
  <c r="F6" i="7"/>
  <c r="Q49" i="7"/>
  <c r="Q50" i="7"/>
  <c r="Q51" i="7"/>
  <c r="Q52" i="7"/>
  <c r="Q53" i="7"/>
  <c r="Q48" i="7"/>
  <c r="Q47" i="7"/>
  <c r="Q46" i="7"/>
  <c r="Q45" i="7"/>
  <c r="Q44" i="7"/>
  <c r="Q43" i="7"/>
  <c r="Q42" i="7"/>
  <c r="Q41" i="7"/>
  <c r="Q40" i="7"/>
  <c r="Q39" i="7"/>
  <c r="Q38" i="7"/>
  <c r="Q37" i="7"/>
  <c r="Q36" i="7"/>
  <c r="Q35" i="7"/>
  <c r="Q34" i="7"/>
  <c r="Q33" i="7"/>
  <c r="Q32" i="7"/>
  <c r="Q31" i="7"/>
  <c r="Q30" i="7"/>
  <c r="Q29" i="7"/>
  <c r="Q28" i="7"/>
  <c r="Q27" i="7"/>
  <c r="Q26" i="7"/>
  <c r="Q25" i="7"/>
  <c r="Q24" i="7"/>
  <c r="Q23" i="7"/>
  <c r="Q22" i="7"/>
  <c r="Q21" i="7"/>
  <c r="Q20" i="7"/>
  <c r="Q19" i="7"/>
  <c r="Q18" i="7"/>
  <c r="Q17" i="7"/>
  <c r="Q16" i="7"/>
  <c r="Q15" i="7"/>
  <c r="Q14" i="7"/>
  <c r="Q13" i="7"/>
  <c r="Q12" i="7"/>
  <c r="Q11" i="7"/>
  <c r="Q10" i="7"/>
  <c r="E4" i="5"/>
  <c r="E5" i="5"/>
  <c r="E6" i="5"/>
  <c r="E7" i="5"/>
  <c r="E8" i="5"/>
  <c r="E9" i="5"/>
  <c r="G10" i="4"/>
  <c r="I19" i="4" s="1"/>
  <c r="H19" i="4"/>
  <c r="H18" i="4"/>
  <c r="H17" i="4"/>
  <c r="H23" i="4" l="1"/>
  <c r="G9" i="4"/>
  <c r="I18" i="4" s="1"/>
  <c r="G8" i="4"/>
  <c r="I17" i="4" s="1"/>
  <c r="T5" i="5"/>
  <c r="T3" i="5"/>
  <c r="T4" i="5"/>
  <c r="N2" i="5"/>
  <c r="N3" i="5"/>
  <c r="N4" i="5"/>
  <c r="E3" i="5"/>
  <c r="I23" i="4" l="1"/>
  <c r="E12" i="5"/>
  <c r="N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Shirley Samico</author>
  </authors>
  <commentList>
    <comment ref="D12" authorId="0" shapeId="0" xr:uid="{BB775D76-CA97-4F53-80EC-E409D10D285C}">
      <text>
        <r>
          <rPr>
            <b/>
            <sz val="9"/>
            <color indexed="81"/>
            <rFont val="Segoe UI"/>
            <family val="2"/>
          </rPr>
          <t>Shirley Samico:</t>
        </r>
        <r>
          <rPr>
            <sz val="9"/>
            <color indexed="81"/>
            <rFont val="Segoe UI"/>
            <family val="2"/>
          </rPr>
          <t xml:space="preserve">
alcançada</t>
        </r>
      </text>
    </comment>
    <comment ref="D13" authorId="0" shapeId="0" xr:uid="{B31DF020-CB9C-4447-9DF4-FED58945AD19}">
      <text>
        <r>
          <rPr>
            <b/>
            <sz val="9"/>
            <color indexed="81"/>
            <rFont val="Segoe UI"/>
            <family val="2"/>
          </rPr>
          <t>Shirley Samico:</t>
        </r>
        <r>
          <rPr>
            <sz val="9"/>
            <color indexed="81"/>
            <rFont val="Segoe UI"/>
            <family val="2"/>
          </rPr>
          <t xml:space="preserve">
inconstitucional</t>
        </r>
      </text>
    </comment>
  </commentList>
</comments>
</file>

<file path=xl/sharedStrings.xml><?xml version="1.0" encoding="utf-8"?>
<sst xmlns="http://schemas.openxmlformats.org/spreadsheetml/2006/main" count="1227" uniqueCount="566">
  <si>
    <t>BPC</t>
  </si>
  <si>
    <t>Atores envolvidos</t>
  </si>
  <si>
    <t xml:space="preserve">Prazo </t>
  </si>
  <si>
    <t>Revogação/alteração da Lei 14.176/21 sugestão da Comissão Revogação imediatamente dos trechos da Lei nº 14.176 de 22/06/2021, que ferem esses direitos que estão pautados na Constituição Federal Brasileira, na Convenção Internacional das PcDs, do qual o Brasil é signatário; bem como, na LBI</t>
  </si>
  <si>
    <t>Redução da idade de 65 para 60 anos</t>
  </si>
  <si>
    <t>Revogação da MP que cria o Auxílio Brasil, garantindo que o Programa Bolsa Família se torne um direito constitucional para ampliar o acesso à segurança de renda e alimentação como estratégia de enfrentamento a pobreza.</t>
  </si>
  <si>
    <t>EIXO I - A proteção social não-contributiva e o princípio da equidade como paradigma para a gestão dos direitos socioassistenciais no enfrentamento das desigualdades.</t>
  </si>
  <si>
    <t>2022 - 2024</t>
  </si>
  <si>
    <t>Garantia de piso salarial nacional para trabalhadores do SUAS, na perspectiva de combater a precarização dos vínculos entre os trabalhadores do SUAS e usuários.</t>
  </si>
  <si>
    <t>2022 – 2024</t>
  </si>
  <si>
    <t>Manter</t>
  </si>
  <si>
    <t>Revogação da Portaria 2.362/2019 de 20 de dezembro de 2019 do Ministério da Cidadania</t>
  </si>
  <si>
    <t>INCREMENTO EM RECURSOS PARA INVESTIMENTO NO SUAS</t>
  </si>
  <si>
    <t>Em andamento</t>
  </si>
  <si>
    <t>Revogação da EC 95</t>
  </si>
  <si>
    <t>Permanente</t>
  </si>
  <si>
    <t>Em debate no congresso nacional a reforma tributária e arcabouço fiscal que poderá impactar na revogação da EC 95.</t>
  </si>
  <si>
    <t>Formada Câmara Técnica na CIT para revisão da Portaria.</t>
  </si>
  <si>
    <t> </t>
  </si>
  <si>
    <t>Recomposição do orçamento da Assistência Social, contemplando a Vigilância Socioassistencial</t>
  </si>
  <si>
    <t>Houve recomposição, no governo atual, de 80% do orçamento, no entanto, a Vigilância Socioassistencial não foi contemplada.</t>
  </si>
  <si>
    <t>Garantia de regularidade do repasse contínuo e automático</t>
  </si>
  <si>
    <t>No atual governo os recursos estão sendo repassados regularmente.</t>
  </si>
  <si>
    <t>Reajustes no repasse financeiro anual aos serviços, programas e benefícios de Assistência Social, considerando o aumento da população em situação de pobreza extrema decorrente da pandemia, e as particularidades locais e geográficas (fator amazônico) a fim de assegurar a qualidade e evitando a descontinuidade dos serviços prestados</t>
  </si>
  <si>
    <t>O CNAS colocou em debate no informe da 13ª Conferência Nacional, 5 e 6 – Revisão da tipificação e dos custo da assistência social conforme as especificidades regionais.</t>
  </si>
  <si>
    <t>INCREMENTO DE RECURSOS PARA EXPANSÃO DOS SERVIÇOS SUAS</t>
  </si>
  <si>
    <t>Definição de percentual orçamentário mínimo de 1%, 5% ou 15% da Receita Corrente Líquida, para a política de assistência social, considerando que as políticas de saúde e educação já possuem um percentual definido, incluindo na LOA, PPA e LDO, considerando as especificidades de cada território, a localização geográfica, a existência de povos e comunidades tradicionais, índices de mortalidade, taxa de violência e IDH</t>
  </si>
  <si>
    <t>Realizar incidência política junto aos parlamentares para aprovação da PEC 383/17, em parceria e demais atores defensores do SUAS.</t>
  </si>
  <si>
    <t>Reunião Conjunta da Comissão de Financiamento e Normas com os seguintes encaminhamentos:</t>
  </si>
  <si>
    <t>Autorização para utilização em custeio e investimento, flexibilizando a modalidade de execução dos recursos ordinários - PECs relacionadas: PEC383/2017 e 431/2001.</t>
  </si>
  <si>
    <t>Garantir na Lei Orçamentária Anual, a ampliação dos recursos destinados ao cofinanciamento da política de Assistência Social aos municípios a fim de ofertar expansão dos serviços e atendimento da proteção social especial junto à gestão em municípios que não possuem o equipamento – CREAS ou de forma regionalizada, bem como outros equipamentos e serviços socioassistenciais de alta complexidade</t>
  </si>
  <si>
    <t>Garantia da ampliação e a regularização do Cofinanciamento dos serviços Socioassistenciais de proteção social básica e especial, especialmente PAIF e PAEFI, tomando por base cálculo do custo real da oferta nos municípios,</t>
  </si>
  <si>
    <t xml:space="preserve">Previsão de percentual fixo na Lei Orçamentária para a garantia de direitos socioassistenciais </t>
  </si>
  <si>
    <t>Garantia de recursos nos Orçamento para as Entidades de Assistência Social para manutenção da rede de serviços de proteção social de média e alta complexidade.</t>
  </si>
  <si>
    <t>Garantia dos cofinanciamentos necessários à implantação da Vigilância Socioassistencial em todos os municípios de pequeno, médio e grande porte e outros, sendo este um instrumento de Gestão do SUAS para planejamento das ofertas dos serviços, acesso e garantia de direitos</t>
  </si>
  <si>
    <t>Garantia de que o repasse da união para gestão do suas sejam utilizadas para pagamento das equipes de vigilância.</t>
  </si>
  <si>
    <t>Garantia de repasse federal dos recursos devidos referentes aos anos de 2019/2020.</t>
  </si>
  <si>
    <t>A Portaria 2362 impede o repasse desses recursos. No entanto essa Portaria encontra-se em revisão na CIT.</t>
  </si>
  <si>
    <t>CONTROLE SOBRE GESTAO DO TRABALHO</t>
  </si>
  <si>
    <t>Revogação do Decreto Federal Nº 9.759, de 11 de abril de 2019, que extingue e estabelece diretrizes, regras e limitações para colegiados da administração pública federal</t>
  </si>
  <si>
    <t>Instituir e efetivar uma Política de Formação / Capacitação permanente para os trabalhadores, os conselheiros, os usuários do SUAS e as lideranças comunitárias.</t>
  </si>
  <si>
    <t>Realizar maior controle e fiscalização junto aos municípios a fim de garantir que os gestores cumpram as determinações da NOB-RH/SUAS quanto ao número de profissionais (principalmente técnicos de nível superior) que integram as equipes de referência, bem como intensificar a fiscalização referente às formas de contratação junto aos equipamentos.</t>
  </si>
  <si>
    <t>FORTALECIMENTO DAS INSTÂNCIAS DE DELIBERAÇÃO E PACTUAÇÃO DO SUAS</t>
  </si>
  <si>
    <t>Garantia de 10% do repasse do IGD SUAS e IGD PBF para o Controle Social</t>
  </si>
  <si>
    <t>Até dezembro de 2024.</t>
  </si>
  <si>
    <t>A LOAS garante o mínimo de  3% IGD SUAS e IGD PBF para o Controle Social e ressalta o papel do órgão Gestor na garantia da efetivação do controle social de modo que deve ser destinado o valor necessário para que se cumpra a LOAS.</t>
  </si>
  <si>
    <t>Restabelecimento e fortalecimento das instâncias de pactuação (Comissão Intergestores Tripartite, Mesa Nacional de Gestão do Trabalho, Núcleo Nacional de Educação Permanente), além de restituir o efetivo caráter deliberativo do Conselho Nacional de Assistência Social - CNAS, assegurando que nenhuma mudança na política de assistência social seja efetuada sem um amplo debate e deliberação nos órgãos de controle social.</t>
  </si>
  <si>
    <t>Democratização dos espaços de controle social, com fortalecimento da participação das minorias (negros, indígenas, LGBTQI+, mulheres, crianças, idosos, PcD e pessoa em situação de rua)</t>
  </si>
  <si>
    <t>Realização de campanhas de ampla divulgação sobre a participação democrática</t>
  </si>
  <si>
    <t>Garantia da equidade na composição dos conselhos</t>
  </si>
  <si>
    <t>Promoção da interlocução regular entre esferas e portes</t>
  </si>
  <si>
    <t>INFORMAÇAO E MONITORAMENTO DO SUAS</t>
  </si>
  <si>
    <t>Garantia de apoio técnico e financeiro aos municípios visando a estruturação dos sistemas municipais de Vigilância Socioassistencial no intuito de avançarmos na produção, sistematização, análise e disseminação de informações dos territórios locais.</t>
  </si>
  <si>
    <t>Criar e consolidar os planos de cargos e carreiras e garantir o piso salarial para os profissionais da política de Assistência Social de nível básico, médio e superior a nível nacional, alocando o recurso destinado ao Fundo Municipal de Assistência Social e orientando todos os órgãos gestores de Assistência Social para realizar concursos públicos.</t>
  </si>
  <si>
    <t>GESTÃO DO TRABALHO</t>
  </si>
  <si>
    <t>Fortalecer e ampliar a oferta de qualificação, capacitação e educação permanente aos trabalhadores (governamental e não governamental) e gestores, de forma participativa, para definição do conteúdo, e pautada em conhecimento científico, com ampliação e garantia de recursos financeiros ao Plano de Educação Permanente do SUAS, implantação da Escola do SUAS e retomada do Programa CapacitaSUAS, visando a qualificação do atendimento, cuja metodologia contemple atividades práticas do dia a dia, respeitando o porte do município.</t>
  </si>
  <si>
    <t>QUALIFICAÇÃO DO SUAS</t>
  </si>
  <si>
    <t>Aprimoramento e ampliação do alcance da cobertura das famílias e indivíduos nos territórios, consequentemente, ampliando os serviços dos territórios e implantando totalmente o SUAS, inclusive ao que diz respeito ao atendimento das minorias (PCD, migrantes, comunidades tradicionais, LGBTQIA+, órfãos de feminicídio entre outros).</t>
  </si>
  <si>
    <t>FINANCIAMENTO ESPECÍFICO PARA SITUACOES DE EMERGENCIA</t>
  </si>
  <si>
    <t>Regulamentação, em lei, de orçamento da união para os estados e municípios, no contexto de emergência e calamidade pública em eventos adversos, extraordinários e temporários, bem como apoio financeiro aos estados para a realização de capacitações destes.</t>
  </si>
  <si>
    <t>imediato</t>
  </si>
  <si>
    <t>Encaminhado para CP</t>
  </si>
  <si>
    <t>RECONHECIMENTO PUBLICO DA ESSENCIALIDADE DO SUAS EM SITUACOES DE EMERGENCIA</t>
  </si>
  <si>
    <t>Definir em Lei que nas situações de Decreto Nacional de Calamidade Pública e Emergências a Assistência Social seja considerada política essencial e participe das decisões a serem tomadas em todas as esferas e que contemple que os trabalhadores do SUAS sejam considerados prioritários para receberem apoio, orientação, equipamentos específicos, vacinação, dentre outras ações que possibilitem segurança para esses e a população atendida.</t>
  </si>
  <si>
    <t>EIXO V Atuação do SUAS em Situações de Calamidade Pública e Emergências</t>
  </si>
  <si>
    <t>VALORIZACÃO DO TRABALHO E SEGURANÇA DO TRABALHADOR  EM SITUAÇÕES DE EMERGÊNCIA</t>
  </si>
  <si>
    <t>Garantir condições de serviço favoráveis para os trabalhadores do SUAS, tais como vacinação, insalubridade, benefícios e incentivos salariais, educação permanente, equipamentos de proteção individual, dentre outros recursos de valorização e proteção do trabalhador/a, nos momentos pré, durante e pós situações de calamidades e emergências, incluindo as de saúde pública.</t>
  </si>
  <si>
    <t>A comissão de financiamento e orçamento colocará em debate esta pauta para apreciação e deliberação do pleno</t>
  </si>
  <si>
    <t>MANUTENCAO DOS RECURSOS ORDINARIOS EM SITUACOES DE EMERGENCIA</t>
  </si>
  <si>
    <t>Mapa de monitoramento das deliberações da 12ª Conferência Nacional de Assistência Social</t>
  </si>
  <si>
    <t>Informações do MDS</t>
  </si>
  <si>
    <t xml:space="preserve">Garantia de cofinanciamento para aquisição de imóveis próprios para os equipamentos da SEMAS com possibilidades de reformas, caso necessário </t>
  </si>
  <si>
    <t>Continuidade de vinculação do BPC ao salário mínimo</t>
  </si>
  <si>
    <t>Deliberações desmembrada</t>
  </si>
  <si>
    <t>Acesso de duas pessoas com deficiência da mesma família.</t>
  </si>
  <si>
    <t>Aumento no valor do BPC de 50% do valor do salário mínimo aos beneficiários que necessitam de acompanhante/cuidador.</t>
  </si>
  <si>
    <t>Atendimento para requisição do BPC preferencialmente nas agências fixas e móveis do INSS</t>
  </si>
  <si>
    <t>Agilidade no atendimento presencial do INSS (requisição e acompanhamento)</t>
  </si>
  <si>
    <t>Ampliação da equipe de profissionais do Serviço Social</t>
  </si>
  <si>
    <t>Expansão da linha 135 estendendo-se a todas as redes de telefonia móvel.</t>
  </si>
  <si>
    <t xml:space="preserve">Restabelecimento imediato do atendimento presencial aos idosos e pessoas com deficiência, que precisam de orientações nas fases de requerimento, manutenção ou revisão do BPC, por meio do Serviço de Socialização de Informações do Serviço Social, considerando as limitações desse público no uso e no acesso aos canais remotos (135, Portal MEU INSS). </t>
  </si>
  <si>
    <t xml:space="preserve">Permanência da avaliação da deficiência sob a ótica biopsicossocial, de forma presencial, multiprofissional e com garantia de acolhida, escuta qualificada e sigilosa.
</t>
  </si>
  <si>
    <t xml:space="preserve">Aumento da renda per capita para ½ salário mínimo para todos os requerentes do benefício, desvinculando-se dos critérios condicionantes, como: o grau de deficiência, a dependência de terceiros e comprometimento do orçamento familiar com gastos com a saúde da pessoa idosa e da pessoa com deficiência requerente do BPC.
</t>
  </si>
  <si>
    <t>Alteração de critérios que considerem a equidade de acesso e não apenas a renda, bem como, aumentar os benefícios do programa, a partir de ampla discussão com a sociedade.</t>
  </si>
  <si>
    <t>Deliberação alcançada</t>
  </si>
  <si>
    <t>Recorrente</t>
  </si>
  <si>
    <t>INSS/MDS/CNAS</t>
  </si>
  <si>
    <t xml:space="preserve"> INSS/ MDS/CNAS</t>
  </si>
  <si>
    <t xml:space="preserve">Sugestão de estratégia:
- Acompanhar a evolução e ações do Comitê Gestor do BPC, conforme previsto no Decreto nº 11.392, 
de 20 de janeiro de 2023.
Minuta do Decreto encontra-se na CONJUR do Ministério da Previdência Social. 
 </t>
  </si>
  <si>
    <t>Acompanhar as propostas e resultados do Grupo de Trabalho sobre a Avaliação Biopsicossocial Unificada da Deficiência – GT Avaliação Unificada da Deficiência, instituído pelo Decreto nº 11.487, de 10 de abril de 2023</t>
  </si>
  <si>
    <t>2022/2023</t>
  </si>
  <si>
    <t>Desafio apontado no processo conferencial 2023 (Informe 5):- Regulamentação do critério de renda para recebimento do BPC conforme previsão</t>
  </si>
  <si>
    <t>A MP foi transformada na Lei nº 14.284/2021.</t>
  </si>
  <si>
    <t>Manter e monitorar os projetos de lei sobre a desvinculação do BPC ao salário mínimo.</t>
  </si>
  <si>
    <t xml:space="preserve"> Levar a pauta para o GT que está formulando a Política Nacional de Cuidados. </t>
  </si>
  <si>
    <t xml:space="preserve">
Acompanhar a evolução e ações do Comitê Gestor do BPC, conforme previsto no Decreto nº 11.392, de 20 de janeiro de 2023.
Minuta do Decreto encontra-se na CONJUR do Ministério da Previdência Social. 
</t>
  </si>
  <si>
    <t>3 - Revogar a MP que cria o Auxílio Brasil, garantindo que o Programa Bolsa Família se torne um direito constitucional para ampliar o acesso à segurança de renda e alimentação como estratégia de enfrentamento a pobreza, com critérios que considerem a equidade de acesso e não apenas a renda, bem como, aumentar os benefícios do programa, a partir de ampla discussão com a sociedade.</t>
  </si>
  <si>
    <t>Desafio apontado no processo conferencial 2023 (Informe 5):- Regulamentação do critério de renda para recebimento do BPC conforme previsão na Lei no 14.176/2021, passando de 1⁄4 para 1⁄2 salário-mínimo per capita.</t>
  </si>
  <si>
    <t>MDS/CNAS/Sociedade Civil/ Poder legislativo</t>
  </si>
  <si>
    <t>CNAS/Poder Executivo/Poder legislativo/Judiciário</t>
  </si>
  <si>
    <t>2022-2024</t>
  </si>
  <si>
    <t xml:space="preserve">Transferência da gestão do BPC para o Ministério do Desenvolvimento Social, considerando a natureza não contributiva e distributiva da política de assistência social.
</t>
  </si>
  <si>
    <t>EIXO II - Financiamento e orçamento como instrumento para uma gestão de compromissos e corresponsabilidades dos entes federativos para a garantia dos direitos socioassistenciais.</t>
  </si>
  <si>
    <t>Legislação em  vigor</t>
  </si>
  <si>
    <t xml:space="preserve">1 - Instituir e efetivar uma Política de Formação / Capacitação permanente para os trabalhadores, os conselheiros, os usuários do SUAS e as lideranças comunitárias. </t>
  </si>
  <si>
    <t xml:space="preserve"> Realizar maior controle e fiscalização junto aos municípios a fim de garantir que os gestores cumpram as determinações da NOB-RH/SUAS quanto ao número de profissionais (principalmente técnicos de nível superior) que integram as equipes de referência, bem como intensificar a fiscalização referente às formas de contratação junto aos equipamentos. </t>
  </si>
  <si>
    <t>Gestão/CNAS</t>
  </si>
  <si>
    <t>Debates com outros orgãos sendo realizado para elaborar um plano de trabalho para formação dos trabalhadores e entidade.</t>
  </si>
  <si>
    <t xml:space="preserve">Em articulação com os Conselhos Estaduais </t>
  </si>
  <si>
    <t xml:space="preserve">Respeito ao poder deliberativo dos conselhos, fazendo cumprir suas deliberações </t>
  </si>
  <si>
    <t xml:space="preserve">Destinação de recursos financeiros e materiais para assegurar a participação efetiva da sociedade civil </t>
  </si>
  <si>
    <t xml:space="preserve"> Revisão do caderno de perguntas e respostas; Divulgação da Resolução CNAS nº 100.</t>
  </si>
  <si>
    <t>MDS/CNAS/Poder Executivo e Legislativo</t>
  </si>
  <si>
    <t>Acompanhar e fazer gestão Política pela aprovação do Projeto de Lei do Piso para os Trabalhadores do SUAS; assim como a superação do racismo institucional e das diversas formas de opressão</t>
  </si>
  <si>
    <t xml:space="preserve">
- Acompanhar a evolução e ações do Comitê Gestor do BPC, conforme previsto no Decreto nº 11.392, de 20 de janeiro de 2023.
- Minuta do Decreto encontra-se na CONJUR do Ministério da Previdência Social. 
- Convidar a Defensoria Pública da União – DPU e a Ordem dos Advogados do Brasil – OAB para tratar sobre problemas relacionados à atuação de alguns advogados com relação a intermediação para que pessoas idosas acessem o direito ao BPC. </t>
  </si>
  <si>
    <t xml:space="preserve">Acompanhar a evolução e ações do Comitê Gestor do BPC, conforme previsto no Decreto nº 11.392, de 20 de janeiro de 2023.
Minuta do Decreto encontra-se na CONJUR do Ministério da Previdência Social. </t>
  </si>
  <si>
    <t>MDS/CNAS</t>
  </si>
  <si>
    <t xml:space="preserve">Há previsão legal para a construção e reforma de unidades públicas, o que não há é orçamento próprio neste momento, havendo a possibilidade dos interessados buscarem recursos através de emendas parlamentares. Não pode ser utilizado para obras, os recursos de cofinanciamentos dos serviços.
Enviado em 24/04/2023 para Coordenação de conselhos 
</t>
  </si>
  <si>
    <t>MDS/ CNAS</t>
  </si>
  <si>
    <t> MDS/CNAS/Poder Executivo e Legislativo</t>
  </si>
  <si>
    <t> Permanente</t>
  </si>
  <si>
    <t xml:space="preserve">Tentativas de incidência política com o Congresso Nacional
</t>
  </si>
  <si>
    <t xml:space="preserve"> em andamento</t>
  </si>
  <si>
    <t>em andamento</t>
  </si>
  <si>
    <t>Que em 2023 não há possibilidade de expansão, no entanto a Resolução 104/2023 parâmetros  da proposta orçamentária para o exercício 2024, indica a expansão conforme disponibilidade orçamentária para expansão. 
Obs.: acompanhar sistematicamente a possibilidade de expansão.</t>
  </si>
  <si>
    <t>Em debate no CNAS</t>
  </si>
  <si>
    <t>Colocar em pauta a criação de piso de financiamento para a Vigilância Socioassistencial com a destinação de recursos específicos na ação orçamentária 8893, separados   dos recursos do IGD-SUAS.</t>
  </si>
  <si>
    <t>Elaboração da Nota Técnica pelo Fundo Nacional de Assistência Social sobre a utilização de recursos financeiros  e apresentado na reunião trimestral realizada em setembro 2023. Divulgação da Resolução CNAS Nº 100 e 99.</t>
  </si>
  <si>
    <t>Poder Executivo/CNAS</t>
  </si>
  <si>
    <t>Decreto revogado</t>
  </si>
  <si>
    <t>Instituir um GT no âmbito do CNAS para discutir os temas propostos, em relação a Mesa Nacional de Gestão do Trabalho. Em relação a CIT  e ao NUNEP, recomendar aos conselheiros indicados pelo CNAS para compor estes espaços, para que contribuam no fortalecimento e efetivação das referidas comissões, conforme legislação vigente.</t>
  </si>
  <si>
    <t xml:space="preserve"> Permanente</t>
  </si>
  <si>
    <t>Reafirmar o cumprimento da Resolução CNAS nº 99/2023</t>
  </si>
  <si>
    <t xml:space="preserve">Divulgação das Resoluções 99 e 100. Dialogo com a ASCOM sobre a campanha do SUAS </t>
  </si>
  <si>
    <t>Monitoramento continuado. A garantia de equidade na composição dos conselhos é uma das diretrizes de atuação da comissão, constituindo-se em ação contínua</t>
  </si>
  <si>
    <t>O CNAS mantém contato regular com os CEAS e incentiva que estes também cumpram o seu papel de interlocução com os conselhos municipais. O CNAS realiza as reuniões Regionais com os CEAS e CMAS. Além das reuniões trimestrais dos CEAS com o CAS-DF.</t>
  </si>
  <si>
    <t>Já consta no Eixo III</t>
  </si>
  <si>
    <t>1 - Instituir e efetivar uma Política de Formação / Capacitação permanente para os trabalhadores,
os conselheiros, os usuários do SUAS e as lideranças comunitárias.</t>
  </si>
  <si>
    <t>3 - Fortalecer e ampliar a oferta de qualificação, capacitação e educação permanente aos
trabalhadores (governamental e não governamental) e gestores, de forma participativa, para
definição do conteúdo, e pautada em conhecimento científico, com ampliação e garantia de
recursos financeiros ao Plano de Educação Permanente do SUAS, implantação da Escola do SUAS e
retomada do Programa CapacitaSUAS, visando a qualificação do atendimento, cuja metodologia
contemple atividades práticas do dia a dia, respeitando o porte do município.</t>
  </si>
  <si>
    <t>Regulamentação, em lei, o orçamento da união para os estados e municípios, no contexto de emergência e calamidade pública em eventos adversos, extraordinários e temporários, bem como apoio financeiro aos estados para a realização de capacitações destes.</t>
  </si>
  <si>
    <t xml:space="preserve"> Fortalecer as ações de calamidade e emergência no âmbito do Governo Federal (SNAS/MDS) para fomentar o incremento das ações também em âmbito estadual e municipal.  </t>
  </si>
  <si>
    <t>O BPC está vinculado ao salário mínimo por força de lei constitucional. A Lei n. 14.176/21 permanece em vigor pois trata de regras de acesso ao BPC que buscam ampliar o critério objetivo de renda de ¼ do salário mínimo. A idade para acesso ao benefício por parte do idoso permanece 65 anos, considerando que a Reforma da Previdência ampliou a idade para acesso aos benefícios previdenciários. Portanto, não é possível que o benefício assistencial possa ser acessado antes do benefício previdenciário. Duas pessoas da mesma família podem acessar o BPC, inclusive porque está em vigor o desconto dos valores de 1 salário mínimo recebidos por outro membro do grupo familiar, possibilitando que idosos e pessoas com deficiência do mesmo grupo familiar acessem o benefício. O BPC não pode ser estendido para familiares cuidadores ou pessoas cuidadoras, pois a previsão constitucional indica que o benefício é para o idoso e para a pessoa com deficiência. Atualmente está sendo debatido um plano nacional sobre cuidado, que possivelmente abordará a questão dos recursos financeiros para o cuidador.</t>
  </si>
  <si>
    <t>O INSS operacionaliza o BPC. A Autarquia vem adotando diversas medidas administrativas para ajustar as demandas por requerimentos de benefícios ao fato de terem redução abrupta de pessoal nos últimos anos. A utilização do formato digitalizado vem sendo utilizada para agilizar a análise de demandas. O tema está fora da governabilidade do MDS.</t>
  </si>
  <si>
    <t>No dia 27 de março de 2023 foi instituída no âmbito da CIT uma câmara técnica para a revogação da Portaria 2.362 através da Resolução CIT nº2. A câmara técnica ainda está se reunindo e irá apresentar nova proposta de organização do processo de cofinanciamento do SUAS.
No acumulado do ano de 2023 (janeiro a agosto3) os valores transferidos aos municípios, estados e distritos federal já chegam à marca histórica de R$ 1.621.973.769,77 (serviços + criança feliz). No acúmulo do primeiro semestre de 2023, de valores repassados com referência de janeiro a julho aos municípios, estados e ao Distrito Federal chegou à marca de R$ 2.141.722.087,07, contendo sua distribuição por serviços e seus componentes, além dos programas executados diretamente dentro do Sistema Único de Assistência Social (SUAS). Desta forma pode-se afirmar que os repasases regulares foram restabelecidos no âmbito do SUAS.</t>
  </si>
  <si>
    <t xml:space="preserve">O projeto da PEC 383 encontra-se parado na mesa diretora da Câmara Federal. </t>
  </si>
  <si>
    <t>Garantia do orçamento parte do legislativo, visto o orçamento do SUAS ser de ordem discricionária, o que afeta a manutenção de um orçamento condizente com a realidade nacional. Sempre ocorre a previsão na PLOA de acordo com marcos diretores e pactações no SUAS, todavia, a área econômica faz cortes e quando em debate, o legislativo provaca outros ajustes, o que compromete a garantia de um orçamento ideal e real, não permitindo a ampliação de recursos e do cofinaciamento do SUAS, congelando a oferta na rede atual que tem uma demanada reprimada e de necessidade de cobertura que requer mais recursos para expansão de outros equipamentos e serviços. Para os próximos meses a previsão de repasse aos entes é de 1,07 bilhões de reais nos componentes e blocos de financiamento. Todavia, precisamos da recomposição de componentes como IGD-SUAS, Primeira Infância no SUAS e mais 20% para os serviços visando atender 100% do valor pactuado.</t>
  </si>
  <si>
    <t xml:space="preserve">A CIT já está estudando e debatendo a revogação da Portaria 2362 através da instituição de câmara técnica temática e o orçamento para o ano de 2023 foi recomposto, embora não atenda 100% da necessidade de financiamento do SUAS, mas há um cenário de oportunidades par recomposição orçamentária, diálogo com os entes federados, assessoramento técnicos e formação de atores na atuação da gestão financeira e orçamentária do SUAS nas 3 esferas. </t>
  </si>
  <si>
    <t>A Política Nacional de Educação Permanente do SUAS foi instituída pela Resolução Resolução nº 04, de 13 de março de 2013. A CGGTEP tem como desafios a implantação dos patamares formativos ainda não ofertados de acordo com os princípios e diretrizes expressos na PNEP e nas deliberações das Conferências Nacionais de Assistência Social sobre o tema. A CAC solicitou formalmente a presença da CGGTEP para que se iniciasse a discussão referente à capacitação dos ususários do SUAS. Dentre vários encaminhamentos da reunião, ficou acordado quese fosse iniciada a discussão para a construção de ofertas vinculadas à perspectiva da Educação Popular por meio da construção e implementação de uma política nacional de educação popular do SUAS. A CGGETP continua à disposição para essa discussão.</t>
  </si>
  <si>
    <t>Aprimoramento do CadSUAS está sendo realizado com a finalidade de identificar mais claramente as informações a respeito dos profissionais e seus vínculos como forma de viabilizar apoio técnico mais adequado e assertivo. A CGGTEP/DGSUAS elaborará documento técnico (Nota Técnica ou Caderno de Orientação) específico sobre a importância das determinações da NOB-RH SUAS, incluindo o cumprimento do número de profissionais que integram as equipes de referência e as formas de contratação existentes previstas em lei. Em relação ao tema de controle social, ressaltamos a importância do próprio CNAS disseminar junto aos Conselhos as temáticas envolvidas na deliberação.</t>
  </si>
  <si>
    <t xml:space="preserve">O Decreto foi revogado pelo atual governo. As reuniões da CIT foram restabelecidas com fortalecimento das relações intergovernamentais entre União, estados e municípios e pactuação de pautas relevantes para o SUAS, como a Resolução de aprovação do PROCADSUAS e o Reordenamento do Programa Primeira Infância no SUAS. As reuniões têm sido realizadas regularmente e de forma presencial. O Núcleo Nacional de Esducação Permanente do SUAS também foi restituído com reunião prevista para começo de novembro de 2023. Atualmente, há um Grupo de Trabalho no âmbito do CNAS para redesenho da Mesa de Negociação do SUAS. Ademais, foi recomposta a participação do Governo no CNAS com garantia e respeito ao seu caráter deliberativo. </t>
  </si>
  <si>
    <t>A SNAS está iniciando construção sobre como potencializar a participação social no SUAS com educação popular no SUAS. Estamos em diálogo com a Secretaria Nacional de Participação Social e o MDS está participando da construção do 6º Plano de Ação da parceria para o Governo Aberto da Controladoria Geral da União, no tema "Participação Social com Educação Popular e Digital nos Territórios". Destaca-se ainda que foi criada neste governo a Coordenação-Geral de Combate às Discriminações no SUAS, a qual está trabalhando em ações de promoção da igualdade de genêro e raça e abordando as diversidades no SUAS.</t>
  </si>
  <si>
    <t>Após a Conferência, a SNAS promoveu ações de apoio técnico aos municípios para implantação e aprimoramento da Vigilância Socioassistencial, principalmente através da participação em Encontros presenciais e virtuais organizados pelos entes ou pela SNAS. Até out/23 foram realizados 15 encontros em 12 estados, e outros 8 encontros regionais, nas cinco regiões do país.
Além dos encontros, a SNAS promoveu apoio técnico contínuo aos estados por meio de ferramentas eletrônicas, como a disponibilização de ferramentas e conteúdos no Blog da Rede SUAS e por meio de grupo de whats app e e-mail.
Em relação ao apoio financeiro, o único recurso disponível para estruturação da vigilância nos municípios permaneceu sendo o Índice de Gestão Descentralizada do SUAS (IGD-SUAS). A principal limitação do IGDSUAS é que, por ser um incentivo, não é permitido utilizá-lo para custear pessoal, apenas bens e serviços, o que limita seu alcance e eficácia para promover a implantação da vigilância nos municípios.
Acrescentamos que o repasse federal do IGDSUAS atingiu níveis historicamente baixos, sendo transferido o montante de apenas 50 milhões a estados e municípios, em 2022, e em 2023 não houve transferências, uma vez que a proposta governamental à Le Orçamentária Anual de 2023, feita ainda no governo anterior, não previu orçamento para o IGDSUAS em 2023.</t>
  </si>
  <si>
    <t>O tema que deverá ser pautado na Mesa Nacional de Negociação Permanente do SUAS, a fim de estabelecer coletivamente a promoção da realização de concurso público e adequação da equipe à demanda de cada serviço. 
Atualmente, há um Grupo de Trabalho no âmbito do CNAS para redesenho da Mesa. A CGGETP iniciou tratativas com a Escola do SUAS Mariluce Bittar (MS) para o desenho e oferta em todo o território nacional (em consonância com a PNEP) de curso voltado à construção de Plano de Cargos Carreiras e Salários. A proposta é a formalização de um Acordo de Cooperação Técnica que abarcará também esse tema.</t>
  </si>
  <si>
    <t>Em 2023 o apoio técnico aos Estados para a gestão do Programa CapacitaSUAS foi retomado pela CGGTEP. Já foram realizadas cerca de 20 reuniões (presenciais ou remotas) entre a CGGTEP e as equipes estaduais para o fortalecimento da execução dos contratos no âmbito do Programa CapacitaSUAS. A CGGTEP retomou o monitoramento presencial do Programa a partir da oferta do estado do RN. Estamos construindo em parceria com o estado de RO instrumento para monitoramento de ofertas remotas do Programa. Em relação às Escolas do SUAS a CGGTEP iniciou em 2023 pesquisa junto aos estados para conhecer o perfil de tais escolas, a fim de que possamos elaborar uma Nota Técnica específica que apoie as iniciativas estaduais. Adicionalmente solicitamos à SAGICAD a realização de pesquisa de Avaliação do processo de construção e implementação das Escolas do SUAS e também avaliação de efeitos do Programa CapacitaSUAS. A retomada da relação institucional entre a CGGETP e equipes estaduais de GTEP também contempla o apoio técnico para construção e implementação de Planos de Educação Permanente, além de indução e fortalecimento dos Núcleos de Educação Permanente Municipais. A memória institucional do Programa CapacitaSUAS será retomada. A RENEP será reinstalada. Em novembro de 2023 o NUNEP retoma suas reuniões ordinárias. A CGGETP realizará mapeamento de competências da área de gestão do trabalho e educação permanente e apoiará os estados para a mesma construção.</t>
  </si>
  <si>
    <t xml:space="preserve">O PLOA para 2023 foi estabelecido em aproximadamente 60 milhões de reais, o gabinete de transição conseguiu estabelecer o orçamento do SUAS em R$ 2.612.922.685. Embora o valor seja 83% dos dos recursos necessários para os Blocos da Proteção Social Básica e Proteção Social Especial. No acumulado do ano de 2023 (janeiro a agosto3) os valores transferidos aos municípios, estados e distritos federal já chegam à marca histórica de R$ 1.621.973.769,77 (serviços + criança feliz). No acúmulo do primeiro semestre de 2023, de valores repassados com referência de janeiro a julho aos municípios, estados e ao Distrito Federal chegou à marca de R$ 2.141.722.087,07, contendo sua distribuição por serviços e seus componentes, além dos programas executados diretamente dentro do Sistema Único de Assistência Social (SUAS). </t>
  </si>
  <si>
    <t>O critério de renda per capita em ½ foi aprovado pelo Congresso Nacional, mas vetado pelo então Presidente Jair Bolsonaro. O veto foi derrubado pelo Congresso Nacional, mas a ampliação para ½ foi judicializada no Supremo Tribunal Federal – STF em razão da vigência do teto de gastos. A ampliação para critérios de acesso ao BPC deve indicar a fonte de custeio. Os gastos com saúde permanecem sendo descontados administrativamente pelo INSS. A avaliação da deficiência permanece sob a ótica biopsicossocial, mas com ajustes operacionais que possibilitam que apenas o médico analise a deficiência. A Lei n. 14.176/2021 permanece em vigência.</t>
  </si>
  <si>
    <t xml:space="preserve">A atuação da Assistência Social em situações de carater emergencial estão posta em nossos normativos basilares do Sistema Único de Assistência Social seja na Lei Orgânica de Assistência Social (art12, III; art13, III; art 14. IV), na Política Nacional de Assistência Social (as ações assistenciais de caráter de emergência), na Norma Operacional Básica (art12, art.16, art 17, art53, art 54, art. 55, art. 71) e na Tipificação Nacional de Serviços Socioassistenciais, através do Serviço de Proteção em Calamidades Públicas e Emergências no SUAS. No entanto, as emergências, que hoje, deixam de ser extraordinárias e temporárias - para serem mais frequentes e intensas, necessitam de tratamento legal apropriado, Lei ou Decreto, não apenas estabelecendo a relação entre Assistência Social e Emergências, mas também contendo diretrizes e comandos para a sua operacionalização. A atual gestão reconhece a importância desta regulamentação e tem trabalhado de forma integrada com os demais ministérios para efetiva-la. </t>
  </si>
  <si>
    <t>O Processo de Pagamento referente ao Serviço de Proteção em Situações de Calamidades Públicas e Emergência é realizado hoje por meio do Piso Variável de Alta Complexidade – PVAC, nos termos da Resolução CNAS nº 33/2012 que aprova a Norma Operacional Básica do Sistema Único de Assistência Social - NOB/SUAS, e da Portaria MDS nº 90/2013 que dispõe sobre os parâmetros e procedimentos relativos ao cofinanciamento federal para oferta do Serviço de Proteção em Situações de Calamidades Públicas e Emergências. No entanto, o orçamento da União embora garantido, ocorre quando do reconhecimento de situação de emergência ou calamidade pública e é limitado, visando as famílias desabrigadas e desalojadas e não a totalidade das pessoas afetadas. Alguns estados também possuem cofinanciamentos para os serviços, mas o orçamento de estados e municípios é discricionario dos respectivos entes. Encontra-se em processo de revisão a Portaria 90/2013 que dispõe sobre os parâmetros e procedimentos relativos ao cofinanciamento federal para oferta do Serviço de Proteção em Situações de Calamidades Públicas e Emergências.</t>
  </si>
  <si>
    <t>Em relação, aos processos de capacitação, a recem-criada Coordenação-Geral de Serviços de Proteção em Calamidades Públicas e Emergências da Secretaria Nacional de Assistência Social do MDS, possui consultoria para redesenho das Diretrizes para a atuação da Assistência Social em emergências, que será amplamente discutido com CONGEMAS, FONSEAS, nas instâncias do SUAS, CIT e CNAS, assim como com especialistas e comunidades de afetados. A perspectiva seja que esta documentação sirva como base para a construção de novos materias de Educação Permanente no SUAS. Além, das capacitações, é preciso definir equipes, em todos os entes federados que tenham competencias,  habilidades e atitudes necessárias para a atuação em emergências.</t>
  </si>
  <si>
    <t xml:space="preserve">Desde a publicação da Lei nº 12.608, de 10 de abril de 2012, que institui o Sistema Nacional de Proteção e Defesa Civil (SINPDEC), a Política Nacional de Assistência Social, em conjunto com outras políticas públicas, faz parte do sistema nacional e do Conselho de Proteção e Defesa Civil, desta forma, os gestores e trabalhadores do SUAS se constutuem agentes de proteção e defesa civil. No entanto, a Assistência Social ainda precisa assumir e se empoderar de seu papel como agentes de Defesa Civil através de uma cultura, não só de gestão de desastres (emergência e pós-emergência), mas também de gestão de riscos (pré-emergência). E através desta cultura instalada, permitir que os trabalhadores do SUAS sejam priorizadas nas ações de emergência em todo o território nacional.A atual gestão reconhece a importância desta regulamentação e tem trabalhado de forma integrada com os demais ministérios para efetiva-la. </t>
  </si>
  <si>
    <t>A partir de 2023 a CGGTEP/DGSUAS iniciará aproximação institucional com o Ministério da Saúde a fim de se discutir as possibilidades de aproximação para a temática de Saúde do trabalhador, incluindo situações de emergência.
As emergências no SUAS carecem de mecanismos próprios de convocação, gestão e cuidado de trabalhadores, a exemplo do que ocorre no Sistema Único de Saúde, com a instituição da Força Nacional do SUS, instituida pelo Decreto 7.616 de 17 de novembro de 2011. Mecanismos especifícos são necessários, uma vez que profissionais que atuam normalmente em serviços socioassistenciais são geralmente os que atuam em emergências e, portanto, a atuação no momento deve ser vista e considerada de forma especial. Pretende-se construir parceria institucional entre a SNAS e FIOCRUZ com vistas a desenvolver ações no âmbito da saúde do trabalhador.</t>
  </si>
  <si>
    <t>Houve recomposição, no governo atual, de 80% do orçamento, no entanto, a que dependendo do serviço/programa pode ser repassado para execução por entidades da sociedade civil por meio de termo de parceria com órgão gestor municipal e/ou estadual. Está em andamento as propostas de créditos adicionais para recomposição dos 20% restantes.</t>
  </si>
  <si>
    <t xml:space="preserve"> Considerando os cortes dos recursos financeiros ainda não foi possível;'Existe a possibilidade com aprovação da PEC 383/17. Colocar em pauta a criação de piso de financiamento para a Vigilância Socioassistencial com a destinação de recursos específicos na ação orçamentária 8893, separados   dos recursos do IGD-SUAS.</t>
  </si>
  <si>
    <t>Vigente - Manter incidência política</t>
  </si>
  <si>
    <t>Mobilização para revogação - Manter incidência política</t>
  </si>
  <si>
    <t>Mobilização para reduição - Manter incidência política</t>
  </si>
  <si>
    <t>Efetivada</t>
  </si>
  <si>
    <t>Status atual (Apresentação e documento final para participantes)</t>
  </si>
  <si>
    <t>CNAS/Congresso Nacional/ Sociedade Civil</t>
  </si>
  <si>
    <t>Legislativo/Judiciário/Ministério Público/CNAS</t>
  </si>
  <si>
    <t xml:space="preserve"> INSS\CNAS</t>
  </si>
  <si>
    <t>INSS\CNAS</t>
  </si>
  <si>
    <t>Legislativo e Poder Executivo\CNAS</t>
  </si>
  <si>
    <t>CNAS - Comissões de Normas e Financiamento</t>
  </si>
  <si>
    <t>Poder Legislativo e Sociedade Civil\CNAS</t>
  </si>
  <si>
    <t>SNAS\CNAS</t>
  </si>
  <si>
    <t>Deputado Hugo Leal – relator geral do orçamento\CNAS</t>
  </si>
  <si>
    <t>MDS\CNAS</t>
  </si>
  <si>
    <t>Congresso Nacional\MDS\CNAS</t>
  </si>
  <si>
    <t>Poder executivo\CNAS</t>
  </si>
  <si>
    <t>CIT\MDS\CNAS</t>
  </si>
  <si>
    <t>CNAS</t>
  </si>
  <si>
    <t>MDS/Congresso Nacional\CNAS</t>
  </si>
  <si>
    <t>CNAS - Comissão de Política</t>
  </si>
  <si>
    <t>Congresso Nacional\CNAS</t>
  </si>
  <si>
    <t> MDS\CNAS</t>
  </si>
  <si>
    <t>Legislativo\Poder Executivo\CNAS</t>
  </si>
  <si>
    <t>Será colocado em debate na Comissão de Financiamento e Orçamento</t>
  </si>
  <si>
    <t xml:space="preserve"> Elaboração de Projeto de Lei com a participação das instâncias do SUAS e conselhos de categorias profissionais. Discussão sobre quais estratégias utilizar- Humanização das relações de trabalho no SUAS, compreendendo o combate; sistemático às práticas de assédio moral e à precarização nas condições de trabalho,</t>
  </si>
  <si>
    <t>Legislação em  vigor - em andamento</t>
  </si>
  <si>
    <t>DGSUAS/ SNAS - FONSEAS - CONGEMAS - CNAS - Mesa Nacional de Trabalhos do E87 Núcleo de Educação Permanente</t>
  </si>
  <si>
    <t xml:space="preserve">Manter estratégias de março e acrescentar: realizar as formações de lideranças, em parceria com as representações dos usuários. \ Incluir como prioridade a capacitação dos conselhos, viabilizando a participação de conselheiros governamentais e da sociedade civil (segmentos de usuários, trabalhadores e entidades) \Manter estratégias validadas em março e incluir: Instituir estratégias de monitoramento e avaliação dos processos formativos do SUAS. </t>
  </si>
  <si>
    <t xml:space="preserve">Realização de incidência do MDS e CNAS junto ao Ministério da Saúde para garantir como público prioritário os trabalhadores do SUAS no Programa Nacional de Imunização;  Garantia de EPI e treinamento técnico em situações de calamidades e emergências, em parceria com a Defesa Civil; Que o MDS institua uma Política de Saúde para o Trabalhador do SUAS.  Desafios apontados no processo conferencial 2023 (Informe 5): Aprimoramento de legislações e normativas do SUAS visando a valorização do trabalho e a revisão das equipes de referência na política de assistência social, previstas na NOB-RH/SUAS. Articulação com o Sistema de Garantia de Direitos e com o Sistema de Justiça, visando o aprimoramento dessa relação. </t>
  </si>
  <si>
    <t>Retomar o debate da composição, atribuições e periodicidade Mesa Nacional de Negociação do SUAS - \ Fazer o diagnóstico do estado da arte da Gestão do trabalho no SUAS; \ Fomento e efetivação da profissionalização do SUAS, contemplando a valorização de trabalhadoras(es), bem como a qualidade das prestações às(aos) usuárias(os) e as ofertas socioassistenciais das entidades e organizações de assistência social, para o fortalecimento das proteções sociais no âmbito do SUAS. \ Discussão acerca das melhorias efetivas nas condições de trabalho no SUAS, considerando seu impacto na política e na promoção de direitos e garantias socioassistenciais Aprimoramento técnico profissional das (os) trabalhadoras (es) do SUAS, por meio do processo de educação permanente: com abordagem dos determinantes estruturais das desigualdades e opressões, assim como das expressões da diversidade humana, para qualificar o trabalho social e os serviços prestados à população; e, ainda, considerando as (os) trabalhadoras(es) do SUAS aquelas(es) que atuam no âmbito de ofertas públicas e também das entidades e organizações de assistência social.</t>
  </si>
  <si>
    <t>Manter estratégias validadas em março. Desafios apontados no processo conferencial 2023 (Informe 5): Instituição na política de educação permanente de ação de formação política para usuárias(os), e fomento da política de educação permanente para trabalhadoras (es), entidades, gestores e conselheiros. Monitoramento e avaliação de indicadores de qualidade dos serviços, programas e projetos do SUAS.</t>
  </si>
  <si>
    <t>Análise da tipificação considerando as novas demandas e necessidades de atenção da população demandante do sistema de proteção social não contributiva da Assistência Social. Desafios apontados no processo conferencial 2023 (Informe 5): Inovação nas metodologias do trabalho social com famílias e indivíduos no SUAS, com reforço para o acompanhamento coletivo e da formação popular;  Articulação e integração entre serviços e benefícios no SUAS;  Expansão de serviços, programas e projetos do SUAS com base nos dados da Vigilância Socioassistencial, na perspectiva da universalidade e integralidade da proteção social com cobertura junto aos diversos territórios e usuárias(os); Monitoramento de indicadores de qualidade dos serviços, programas e projetos do SUAS, Instituição de serviços considerando novas modalidades de proteção (guarda subsidiada, proteção aos órfãos da Covid-19, cuidados com idosos, gestantes, migrantes, pessoas com deficiência e crianças na primeira infância; acolhimento conjunto de mulheres e seus filhos, entre outros); Fortalecimento da atenção à primeira infância no SUAS.</t>
  </si>
  <si>
    <t>Manter incidência política e o Monitoramento dos Projetos de Lei sobre a desvinculação do BPC ao salário mínimo</t>
  </si>
  <si>
    <t>Acompanhar a tramitação no MDS\CIT (Comitê BPC) e a Minuta de Decreto na Conjur do Ministério da Previdência Social</t>
  </si>
  <si>
    <t xml:space="preserve">Em  tramitação no MDS/CIT a criação do Comitê terá o objetivo de aperfeiçoar a gestão do BPC e desenvolver estratégias para o aprimoramento da gestão do benefício, visando que se otimizem os processos de concessão, revisão, suspensão e cessação. Minuta do Decreto encontra-se na CONJUR do Ministério da Previdência Social. 
</t>
  </si>
  <si>
    <t>Solicitar consultoria da SAGICAD sobre a temática e realizar diálogo do CNAS com o Conselho Nacional dos Direitos da Pessoa Idosa – CNDI.</t>
  </si>
  <si>
    <t xml:space="preserve"> Manter o diálogo do CNAS com o Conselho Nacional dos Direitos da Pessoa com Deficiência – CONADE.</t>
  </si>
  <si>
    <t xml:space="preserve">Realizar o Diálogo do CNAS com o CONADE e o CNDI/Incidência Política no Legislativo pelo Colegiado - Inviabilidade da deliberação por ser inconstitucional porque a CF/88 definiu que o valor do BPC é de 1 salário mínimo. </t>
  </si>
  <si>
    <t>Acompanhar a criação de GT sobre o BPC referente operacionalização e dialogar com o INSS sobre as várias demandas, inclsive recursos humanos e concursos públicos</t>
  </si>
  <si>
    <t>Solicitação junto a SNAS e INSS referente aos modos de acesso ao número 135</t>
  </si>
  <si>
    <t xml:space="preserve"> </t>
  </si>
  <si>
    <t>Acompanhamento e discução do andamento das ações de construção do Modelo Único de Avaliação Biopsicossocial da Deficiência.</t>
  </si>
  <si>
    <t>Realizar diálogo do CNAS com o CONADE e CNDI. E aguardar diretrizes deliberadas na 13.a Conferência Nacional de Assistência Social</t>
  </si>
  <si>
    <t xml:space="preserve">Manter diálogo e Incidência para que o Programa seja de Estado e não de Governo. </t>
  </si>
  <si>
    <r>
      <t>O acesso ao PBF é considerado um direito, observada a disponibilidade orçamentária, conforme o § 8º do art. 7º da Lei nº 14.601/2023 ("§ 8º Os benefícios financeiros de que trata o § 1º deste artigo constituem direito das famílias elegíveis ao Programa Bolsa Família, na forma estabelecida nesta Lei eem regulamento, observado o disposto no § 1º do art. 11 desta L</t>
    </r>
    <r>
      <rPr>
        <b/>
        <sz val="11"/>
        <color theme="1"/>
        <rFont val="Calibri"/>
        <family val="2"/>
        <scheme val="minor"/>
      </rPr>
      <t>ei"). O Bolsa Família retoma a importância do princípio da equidade, ao transferir renda dependendo da composição familiar, não é um valor único por família como era o programa anterior. Reforça também a importância da primeira infância, ao garantir um valor de R$ 150 por criança até sete anos de idade. E enfatiza a retomada das condicionalidades como acesso a direitos sociai, na perspectiva de promoção, desenvolvimento e proteção social das famílias beneficiárias.</t>
    </r>
    <r>
      <rPr>
        <b/>
        <sz val="11"/>
        <color rgb="FF000000"/>
        <rFont val="Calibri"/>
        <family val="2"/>
        <scheme val="minor"/>
      </rPr>
      <t xml:space="preserve"> Em setembro/2023, quase 21,5 milhões de famílias (o equivalente a quase 56 milhões de pessoas) foram beneficiadas pelo Programa Bolsa Família, recebendo em média o valor aproximado de R$ 687,00 cada. Desde a MP que instituiu o Bolsa Família, em março de 2023, as condicionalidades estão sendo reforçadas como acesso aos direitos sociais de saúde e educação e também o papel da assistência social para apoiar as famílias beneficiárias na ruptura do ciclo intergeracional de pobreza. A articulação foi retomada com as políticas de saúde e educação, visando ao acompanhamento da frequência escolar, acompanhamento nutricional, vacinação e pré-natal, condicionalidades mínimas para a garantia de acesso aos direitos sociais básicos.</t>
    </r>
  </si>
  <si>
    <t>Incidência política - CNAS - Em discussão e encaminhamentos nas Comissões do CNAS</t>
  </si>
  <si>
    <t>Discussão sobre propostas de encaminhamentos e normativas a respeito da referida proposta</t>
  </si>
  <si>
    <t>Apresentada a deliberação do CNAS para equipe de transição do novo governo, como pauta prioritária deste Conselho - Manifestação, interlocução e gestão com o Legislativo referente a delbieração</t>
  </si>
  <si>
    <t>Apresentada a deliberação do CNAS para equipe de transição do novo governo - Em pauta na CFO sobre o estudo de novo modelo de cofinanciamento do SUAS</t>
  </si>
  <si>
    <t>Interlocução e gestão para crédito suplementar das despesas discricionárias em relação da proposta aprovada pelo CNAS.</t>
  </si>
  <si>
    <t>CFO CNAS - Monitoramento  quanto ao cumprimento da regularidade dos repasses. Essa ação está vinculada a  recomposição orçamentária.</t>
  </si>
  <si>
    <t>2023-2024</t>
  </si>
  <si>
    <t>Ainda temos um orçamento que necessita de recomposição - Esta ação está vinculada a  recomposição orçamentária. Propor pauta na CIT</t>
  </si>
  <si>
    <t>Realização de incidência política junto ao Congresso e Senado para aprovação da PEC 383/17, em parceria com os demais atores defensores do SUAS.</t>
  </si>
  <si>
    <t>Realização de incidência Política - Fazer ampla divulgação aos Conselhos Estaduais de Assistência Social, Frentes e Fóruns.</t>
  </si>
  <si>
    <t>CNAS - Acompanhar permanentemente e deliberar quanto ao Ciclo Orçamentário</t>
  </si>
  <si>
    <t>CNAS - Essa ação está vinculada a  recomposição orçamentária e é uma ação permanente</t>
  </si>
  <si>
    <t>O CNAS encaminhará para a SNAS solicitação de informações do status e solicitar providências referentes esta deliberação.</t>
  </si>
  <si>
    <t>Essa ação não é possível devido a vigência da Portaria 2362\2019</t>
  </si>
  <si>
    <t>Efetivado</t>
  </si>
  <si>
    <t>Deliberação alcançada - Revogado pelo decreto 11.371/2023Incidência política do CNAS e demais atores junto aos poderes executivo e legislativo - Incidência política do CNAS e demais atores junto aos poderes executivo e legislativo</t>
  </si>
  <si>
    <t>Pauta na CNAS - CFO referente aos encaminhamentos necessários e normativos para a sua efetivação</t>
  </si>
  <si>
    <t>Em fase de implementação</t>
  </si>
  <si>
    <t>Solicitar diagnóstico sobre a realidade das equipes de referência da Assistência Social para encaminhamentos, com inclusão de uma nova meta no Plano de Ação da CAC, voltada para a capacitação - Inclusão no Plano de Ação da CAC, gestão 2022-2024.</t>
  </si>
  <si>
    <t>Pauta da CNAS CFO - Para propostas de encaminhamentos no que se refere a normativas</t>
  </si>
  <si>
    <t xml:space="preserve"> Defesa permanente da LOAS, NOB SUAS e da NOB/RH-SUAS</t>
  </si>
  <si>
    <t xml:space="preserve"> Defesa permanente da LOAS, NOB SUAS e da NOB/RH-SUAS e debate do fluxo de comunicação necessária</t>
  </si>
  <si>
    <t>Monitoramento do cumprimento do artigo 30 da LOAS</t>
  </si>
  <si>
    <t> O CNAS mantém contato regular com os CEAS e incentiva que estes também cumpram o seu papel de interlocução com os conselhos municipais. O CNAS realiza as reuniões Regionais com os CEAS e CMAS. Além das reuniões trimestrais dos CEAS com o CAS-DF.</t>
  </si>
  <si>
    <t>É pauta no CNAS, a criação de piso de financiamento para a Vigilância Socioassistencial com a destinação de recursos específicos na ação orçamentária 8893, separados   dos recursos do IGD-SUAS.</t>
  </si>
  <si>
    <t xml:space="preserve">Será criado um plano de formações de lideranças, em parceria com as representações dos usuários, priorizando a capacitação dos conselhos (Todos os Segmentos), com monitoramento e processos formativos do SUAS. </t>
  </si>
  <si>
    <t>Será retomado o debate sobre diagnóstico da Gestão do trabalho no SUAS com elaboração de um plano emergencial de fortalecimento do trabalho no SUAS</t>
  </si>
  <si>
    <t>Debate e encmainhamentos referentes a Instituição na política de educação permanente de ação de formação política para usuárias(os), e fomento da política de educação permanente para trabalhadoras (es), entidades, gestores e conselheiros. Monitoramento e avaliação de indicadores de qualidade dos serviços, programas e projetos do SUAS.</t>
  </si>
  <si>
    <t>CNAS - realizará a revisão da tipificação dos Serviços socioassistenciais, inovação nas metodologias do trabalho social com famílias e indivíduos no SUAS e articulação e integração entre serviços e benefícios no SUAS;  Expansão de serviços, programas e projetos do SUAS e Instituição de serviços considerando novas modalidades de proteção</t>
  </si>
  <si>
    <t xml:space="preserve">CP CNAS - A CN verficará proposta de resolução referente a matéria, com apreciação da CP e CFO </t>
  </si>
  <si>
    <t>Ampliar o debate da normatização sobre calamidades e emergências nas pautas da CIT e do CNAS</t>
  </si>
  <si>
    <t>Garantia de previsão orçamentária e financeira e assegurar o cofinanciamento, além de recursos extraordinários, destinado aos estados, municípios e DF em situação de emergência e calamidade pública</t>
  </si>
  <si>
    <t>Realizar diálogo do CNAS com o CONADE e CNDI, com incidência Política com os atores.</t>
  </si>
  <si>
    <t xml:space="preserve">Monitoramento Status – Outubro de 2023 - </t>
  </si>
  <si>
    <t xml:space="preserve">
Revogação da EC 95\2019</t>
  </si>
  <si>
    <r>
      <t>Ações de implementação do CNAS</t>
    </r>
    <r>
      <rPr>
        <b/>
        <sz val="16"/>
        <color rgb="FFFF0000"/>
        <rFont val="Calibri"/>
        <family val="2"/>
        <scheme val="minor"/>
      </rPr>
      <t xml:space="preserve"> </t>
    </r>
  </si>
  <si>
    <t>DELIBERAÇÃO</t>
  </si>
  <si>
    <t>DESMEMBRAMENTO</t>
  </si>
  <si>
    <t>STATUS</t>
  </si>
  <si>
    <t>EIXO 1</t>
  </si>
  <si>
    <t>EIXO 2</t>
  </si>
  <si>
    <t>EIXO 3</t>
  </si>
  <si>
    <t>EIXO 4</t>
  </si>
  <si>
    <t>EIXO 5</t>
  </si>
  <si>
    <r>
      <rPr>
        <b/>
        <sz val="10"/>
        <color theme="1"/>
        <rFont val="Calibri"/>
        <family val="2"/>
        <scheme val="minor"/>
      </rPr>
      <t xml:space="preserve">Eixo 1 </t>
    </r>
    <r>
      <rPr>
        <sz val="10"/>
        <color theme="1"/>
        <rFont val="Calibri"/>
        <family val="2"/>
        <scheme val="minor"/>
      </rPr>
      <t>- A proteção social não-contributiva e o princípio da equidade como paradigma para a gestão dos direitos socioassistenciais no enfrentamento das desigualdades</t>
    </r>
  </si>
  <si>
    <r>
      <rPr>
        <b/>
        <sz val="10"/>
        <color theme="1"/>
        <rFont val="Calibri"/>
        <family val="2"/>
        <scheme val="minor"/>
      </rPr>
      <t xml:space="preserve">Eixo 3 </t>
    </r>
    <r>
      <rPr>
        <sz val="10"/>
        <color theme="1"/>
        <rFont val="Calibri"/>
        <family val="2"/>
        <scheme val="minor"/>
      </rPr>
      <t>- Controle social: o lugar da sociedade civil no SUAS e a importância da participação dos usuários</t>
    </r>
  </si>
  <si>
    <r>
      <rPr>
        <b/>
        <sz val="10"/>
        <color theme="1"/>
        <rFont val="Calibri"/>
        <family val="2"/>
        <scheme val="minor"/>
      </rPr>
      <t>Eixo 4-</t>
    </r>
    <r>
      <rPr>
        <sz val="10"/>
        <color theme="1"/>
        <rFont val="Calibri"/>
        <family val="2"/>
        <scheme val="minor"/>
      </rPr>
      <t xml:space="preserve"> – Gestão e acesso às seguranças socioassistenciais e a articulação entre serviços, benefícios e transferência de renda como garantias de direitos socioassistenciais e proteção social</t>
    </r>
  </si>
  <si>
    <r>
      <rPr>
        <b/>
        <i/>
        <sz val="11"/>
        <color theme="1"/>
        <rFont val="Calibri"/>
        <family val="2"/>
        <scheme val="minor"/>
      </rPr>
      <t xml:space="preserve">Eixo 5 </t>
    </r>
    <r>
      <rPr>
        <i/>
        <sz val="11"/>
        <color theme="1"/>
        <rFont val="Calibri"/>
        <family val="2"/>
        <scheme val="minor"/>
      </rPr>
      <t>- Atuação do SUAS em Situações de Calamidade Pública e Emergências</t>
    </r>
  </si>
  <si>
    <t>ALCANÇADA PARCIALMENTE</t>
  </si>
  <si>
    <t>X</t>
  </si>
  <si>
    <t xml:space="preserve">3 - redução da idade de 65 para 60 anos; </t>
  </si>
  <si>
    <t>5 - aumento no valor do BPC de 50% do valor do salário mínimo aos beneficiários que necessitam de acompanhante/cuidador.</t>
  </si>
  <si>
    <t xml:space="preserve">1 - Continuidade e vinculação do BPC ao salário mínimo; </t>
  </si>
  <si>
    <t>Status do Monitoramento do CNAS</t>
  </si>
  <si>
    <t>12º</t>
  </si>
  <si>
    <t>11ª</t>
  </si>
  <si>
    <t>10ª</t>
  </si>
  <si>
    <t>9ª</t>
  </si>
  <si>
    <t>8ª</t>
  </si>
  <si>
    <t>7ª</t>
  </si>
  <si>
    <t>6ª</t>
  </si>
  <si>
    <t>5ª</t>
  </si>
  <si>
    <t>4ª</t>
  </si>
  <si>
    <t>3ª</t>
  </si>
  <si>
    <t>2ª</t>
  </si>
  <si>
    <t>1ª</t>
  </si>
  <si>
    <r>
      <t>1. Assegurar a</t>
    </r>
    <r>
      <rPr>
        <b/>
        <sz val="11"/>
        <color theme="1"/>
        <rFont val="Calibri"/>
        <family val="2"/>
        <scheme val="minor"/>
      </rPr>
      <t xml:space="preserve"> continuidade e vinculação do BPC ao salário mínimo</t>
    </r>
    <r>
      <rPr>
        <sz val="11"/>
        <color theme="1"/>
        <rFont val="Calibri"/>
        <family val="2"/>
        <scheme val="minor"/>
      </rPr>
      <t xml:space="preserve"> conforme previsão na Constituição Federal de 1988, </t>
    </r>
    <r>
      <rPr>
        <b/>
        <sz val="11"/>
        <color theme="1"/>
        <rFont val="Calibri"/>
        <family val="2"/>
        <scheme val="minor"/>
      </rPr>
      <t>revogação/alteração da Lei 14.176/21</t>
    </r>
    <r>
      <rPr>
        <sz val="11"/>
        <color theme="1"/>
        <rFont val="Calibri"/>
        <family val="2"/>
        <scheme val="minor"/>
      </rPr>
      <t xml:space="preserve">, </t>
    </r>
    <r>
      <rPr>
        <b/>
        <sz val="11"/>
        <color theme="1"/>
        <rFont val="Calibri"/>
        <family val="2"/>
        <scheme val="minor"/>
      </rPr>
      <t>redução</t>
    </r>
    <r>
      <rPr>
        <sz val="11"/>
        <color theme="1"/>
        <rFont val="Calibri"/>
        <family val="2"/>
        <scheme val="minor"/>
      </rPr>
      <t xml:space="preserve"> da idade de 65 para </t>
    </r>
    <r>
      <rPr>
        <b/>
        <sz val="11"/>
        <color theme="1"/>
        <rFont val="Calibri"/>
        <family val="2"/>
        <scheme val="minor"/>
      </rPr>
      <t xml:space="preserve">60 anos, </t>
    </r>
    <r>
      <rPr>
        <sz val="11"/>
        <color theme="1"/>
        <rFont val="Calibri"/>
        <family val="2"/>
        <scheme val="minor"/>
      </rPr>
      <t xml:space="preserve">para acesso ao benefício de prestação continuada, em conformidade com o estatuto do idoso, garantindo o acesso de </t>
    </r>
    <r>
      <rPr>
        <b/>
        <sz val="11"/>
        <color theme="1"/>
        <rFont val="Calibri"/>
        <family val="2"/>
        <scheme val="minor"/>
      </rPr>
      <t>duas pessoas com deficiência da mesma família</t>
    </r>
    <r>
      <rPr>
        <sz val="11"/>
        <color theme="1"/>
        <rFont val="Calibri"/>
        <family val="2"/>
        <scheme val="minor"/>
      </rPr>
      <t xml:space="preserve"> ao benefício e </t>
    </r>
    <r>
      <rPr>
        <b/>
        <sz val="11"/>
        <color theme="1"/>
        <rFont val="Calibri"/>
        <family val="2"/>
        <scheme val="minor"/>
      </rPr>
      <t>aumento</t>
    </r>
    <r>
      <rPr>
        <sz val="11"/>
        <color theme="1"/>
        <rFont val="Calibri"/>
        <family val="2"/>
        <scheme val="minor"/>
      </rPr>
      <t xml:space="preserve"> no valor do BPC de 50% do valor do salário mínimo aos beneficiários que </t>
    </r>
    <r>
      <rPr>
        <b/>
        <sz val="11"/>
        <color theme="1"/>
        <rFont val="Calibri"/>
        <family val="2"/>
        <scheme val="minor"/>
      </rPr>
      <t>necessitam de acompanhante/cuidador.</t>
    </r>
  </si>
  <si>
    <t>TEMA GERAL</t>
  </si>
  <si>
    <t>Manter incidência política</t>
  </si>
  <si>
    <t xml:space="preserve">Acompanhar tramitação Comitê BPC deliberado na CIT - encontra-se na CONJUR do Ministério da Previdência Social. </t>
  </si>
  <si>
    <t>Manter diálogo com Conselho Nacional dos Direitos da Pessoa com Deficiência – CONADE.</t>
  </si>
  <si>
    <t xml:space="preserve">Inconstitucional - dialogar com GT que está formulando a Política Nacional de Cuidados. </t>
  </si>
  <si>
    <r>
      <t xml:space="preserve">2. Manter o atendimento de inclusão ao benefício da prestação continuada – BPC preferencialmente nas agências fixas e móveis do </t>
    </r>
    <r>
      <rPr>
        <b/>
        <sz val="11"/>
        <color theme="1"/>
        <rFont val="Calibri"/>
        <family val="2"/>
        <scheme val="minor"/>
      </rPr>
      <t>INSS,</t>
    </r>
    <r>
      <rPr>
        <sz val="11"/>
        <color theme="1"/>
        <rFont val="Calibri"/>
        <family val="2"/>
        <scheme val="minor"/>
      </rPr>
      <t xml:space="preserve"> </t>
    </r>
    <r>
      <rPr>
        <b/>
        <sz val="11"/>
        <color theme="1"/>
        <rFont val="Calibri"/>
        <family val="2"/>
        <scheme val="minor"/>
      </rPr>
      <t>ampliando a equipe de profissionais</t>
    </r>
    <r>
      <rPr>
        <sz val="11"/>
        <color theme="1"/>
        <rFont val="Calibri"/>
        <family val="2"/>
        <scheme val="minor"/>
      </rPr>
      <t xml:space="preserve"> do </t>
    </r>
    <r>
      <rPr>
        <b/>
        <sz val="11"/>
        <color theme="1"/>
        <rFont val="Calibri"/>
        <family val="2"/>
        <scheme val="minor"/>
      </rPr>
      <t>Serviço Social</t>
    </r>
    <r>
      <rPr>
        <sz val="11"/>
        <color theme="1"/>
        <rFont val="Calibri"/>
        <family val="2"/>
        <scheme val="minor"/>
      </rPr>
      <t xml:space="preserve"> e que a linha 135 seja ampliada para todas as redes de telefonia móvel. Agilizar os atendimentos presenciais do INSS para solicitação e acompanhamento do BPC, considerando as dificuldades dos requerentes no uso e acesso da tecnologia.</t>
    </r>
  </si>
  <si>
    <t>NÃO ALCANÇADA</t>
  </si>
  <si>
    <t>EIXO</t>
  </si>
  <si>
    <t>Acompanhar tramitação Comitê BPC deliberado na CIT - encontra-se na CONJUR do Ministério da Previdência Social. Levar essa demanda para discussão no comite.</t>
  </si>
  <si>
    <t>1 - Celeridade e acesso ao atendimento pelo INSS para concessão</t>
  </si>
  <si>
    <t>Auxílio Brasil</t>
  </si>
  <si>
    <r>
      <t xml:space="preserve">3 - </t>
    </r>
    <r>
      <rPr>
        <b/>
        <sz val="11"/>
        <color theme="1"/>
        <rFont val="Calibri"/>
        <family val="2"/>
        <scheme val="minor"/>
      </rPr>
      <t>Revogar</t>
    </r>
    <r>
      <rPr>
        <sz val="11"/>
        <color theme="1"/>
        <rFont val="Calibri"/>
        <family val="2"/>
        <scheme val="minor"/>
      </rPr>
      <t xml:space="preserve"> a </t>
    </r>
    <r>
      <rPr>
        <b/>
        <sz val="11"/>
        <color theme="1"/>
        <rFont val="Calibri"/>
        <family val="2"/>
        <scheme val="minor"/>
      </rPr>
      <t>MP que cria o Auxílio Brasil</t>
    </r>
    <r>
      <rPr>
        <sz val="11"/>
        <color theme="1"/>
        <rFont val="Calibri"/>
        <family val="2"/>
        <scheme val="minor"/>
      </rPr>
      <t>, garantindo que o Programa Bolsa Família se torne um direito constitucional para ampliar o acesso à segurança de renda e alimentação como estratégia de enfrentamento a pobreza, com critérios que considerem a equidade de acesso e não apenas a renda, bem como, aumentar os benefícios do programa, a partir de ampla discussão com a sociedade.</t>
    </r>
  </si>
  <si>
    <t>ALCANÇADA</t>
  </si>
  <si>
    <t xml:space="preserve"> 2 - ampla discussão com a sociedade</t>
  </si>
  <si>
    <t>4 - Promover a realização do concurso público para todos os trabalhadores que compõem os 
quadros de funcionários do SUAS, que garanta a composição de uma equipe proporcional a 
demanda de cada serviço, possibilitando a ampliação da equipe profissional nos equipamentos 
previstos na NOB RH.</t>
  </si>
  <si>
    <t>Incremento de recursos para expansão dos Serviços Suas</t>
  </si>
  <si>
    <t>5 - Prever na Lei Orçamentária um percentual fixo para a garantia de direitos socioassistenciais e revogar a PEC 95 que congela o orçamento da seguridade social por 20 anos.</t>
  </si>
  <si>
    <t>1. Realização de Concurso Público</t>
  </si>
  <si>
    <t>1. Prever percentual fixo para SUAS na LOAS</t>
  </si>
  <si>
    <t>2. Revogação da EC 95</t>
  </si>
  <si>
    <t>Eixo 1</t>
  </si>
  <si>
    <t>1 - Enviar proposta de revogação da Emenda Constitucional 95/2016 ao Congresso Nacional sobre a redução das políticas sociais públicas, como congelamento por 20 anos de recursos públicos para a Educação, Saúde e Assistência Social, considerando que compromete a manutenção e continuidade dos serviços, benefícios e a defesa dos direitos socioassistenciais.</t>
  </si>
  <si>
    <t>1. Revogação da EC 95</t>
  </si>
  <si>
    <t>1. Revogação da Portaria 2.362/2019</t>
  </si>
  <si>
    <t>2 - Revogar a Portaria 2.362/2019 de 20 de dezembro de 2019 do Ministério da Cidadania a fim de recompor o orçamento da Assistência Social, bem como ampliar o cofinanciamento compartilhado pelos entes federados, contemplando a Vigilância Socioassistencial e garantindo a regularidade do repasse contínuo e automático, com reajustes no repasse financeiro anual aos serviços, programas e benefícios de Assistência Social, considerando o aumento da população em situação de pobreza extrema decorrente da pandemia, e as particularidades locais e geográficas (fator amazônico) a 
fim de assegurar a qualidade e evitando a descontinuidade dos serviços prestados</t>
  </si>
  <si>
    <t>2. Recomposição do orçamento da Assistência Social, contemplando a Vigilância Socioassistencial</t>
  </si>
  <si>
    <t>3. Garantia de regularidade do repasse contínuo e automático</t>
  </si>
  <si>
    <t>3 - Definir um percentual orçamentário mínimo de 1%, 5% ou 15% da Receita Corrente Líquida, para a política de assistência social, considerando que as políticas de saúde e educação já possuem um percentual definido, incluindo na LOA, PPA e LDO, considerando as especificidades de cada território, a localização geográfica, a existência de povos e comunidades tradicionais, índices de mortalidade, taxa de violência e IDH, com autorização para utilização em custeio e investimento, flexibilizando a modalidade de execução dos recursos ordinários - PECs relacionadas: PEC 383/2017 e 431/2001</t>
  </si>
  <si>
    <r>
      <t xml:space="preserve">2 - </t>
    </r>
    <r>
      <rPr>
        <b/>
        <sz val="9"/>
        <color theme="1"/>
        <rFont val="Calibri"/>
        <family val="2"/>
        <scheme val="minor"/>
      </rPr>
      <t>Revogar a Portaria 2.362/2019</t>
    </r>
    <r>
      <rPr>
        <sz val="9"/>
        <color theme="1"/>
        <rFont val="Calibri"/>
        <family val="2"/>
        <scheme val="minor"/>
      </rPr>
      <t xml:space="preserve"> de 20 de dezembro de 2019 do Ministério da Cidadania a fim de recompor o orçamento da Assistência Social, bem como ampliar o cofinanciamento compartilhado pelos entes federados, </t>
    </r>
    <r>
      <rPr>
        <b/>
        <sz val="9"/>
        <color theme="1"/>
        <rFont val="Calibri"/>
        <family val="2"/>
        <scheme val="minor"/>
      </rPr>
      <t xml:space="preserve">contemplando a Vigilância Socioassistencial </t>
    </r>
    <r>
      <rPr>
        <sz val="9"/>
        <color theme="1"/>
        <rFont val="Calibri"/>
        <family val="2"/>
        <scheme val="minor"/>
      </rPr>
      <t xml:space="preserve">e garantindo a regularidade do </t>
    </r>
    <r>
      <rPr>
        <b/>
        <sz val="9"/>
        <color theme="1"/>
        <rFont val="Calibri"/>
        <family val="2"/>
        <scheme val="minor"/>
      </rPr>
      <t>repasse contínuo e automático</t>
    </r>
    <r>
      <rPr>
        <sz val="9"/>
        <color theme="1"/>
        <rFont val="Calibri"/>
        <family val="2"/>
        <scheme val="minor"/>
      </rPr>
      <t xml:space="preserve">, com </t>
    </r>
    <r>
      <rPr>
        <b/>
        <sz val="9"/>
        <color theme="1"/>
        <rFont val="Calibri"/>
        <family val="2"/>
        <scheme val="minor"/>
      </rPr>
      <t xml:space="preserve">reajustes no repasse </t>
    </r>
    <r>
      <rPr>
        <sz val="9"/>
        <color theme="1"/>
        <rFont val="Calibri"/>
        <family val="2"/>
        <scheme val="minor"/>
      </rPr>
      <t>financeiro anual aos serviços, programas e benefícios de Assistência Social, considerando o aumento da população em situação de pobreza extrema decorrente da pandemia, e as particularidades locais e geográficas (fator amazônico) a 
fim de assegurar a qualidade e evitando a descontinuidade dos serviços prestados</t>
    </r>
  </si>
  <si>
    <t>Recomposição em 80% do orçamento do SUAS em relação ao orçamento aprovado pelo CNAS</t>
  </si>
  <si>
    <t>2. Autorização para utilização em custeio e investimento, flexibilizando a modalidade de execução dos recursos ordinários - PECs relacionadas: PEC383/2017 e 431/2001.</t>
  </si>
  <si>
    <r>
      <t xml:space="preserve">3 - Definir um percentual orçamentário mínimo de </t>
    </r>
    <r>
      <rPr>
        <b/>
        <sz val="10"/>
        <color theme="1"/>
        <rFont val="Calibri"/>
        <family val="2"/>
        <scheme val="minor"/>
      </rPr>
      <t>1%</t>
    </r>
    <r>
      <rPr>
        <sz val="10"/>
        <color theme="1"/>
        <rFont val="Calibri"/>
        <family val="2"/>
        <scheme val="minor"/>
      </rPr>
      <t xml:space="preserve">, 5% ou 15% da </t>
    </r>
    <r>
      <rPr>
        <b/>
        <sz val="10"/>
        <color theme="1"/>
        <rFont val="Calibri"/>
        <family val="2"/>
        <scheme val="minor"/>
      </rPr>
      <t>Receita Corrente Líquida</t>
    </r>
    <r>
      <rPr>
        <sz val="10"/>
        <color theme="1"/>
        <rFont val="Calibri"/>
        <family val="2"/>
        <scheme val="minor"/>
      </rPr>
      <t xml:space="preserve">, para a política de assistência social, considerando que as políticas de saúde e educação já possuem um percentual definido, incluindo na </t>
    </r>
    <r>
      <rPr>
        <b/>
        <sz val="10"/>
        <color theme="1"/>
        <rFont val="Calibri"/>
        <family val="2"/>
        <scheme val="minor"/>
      </rPr>
      <t>LOA, PPA e LDO</t>
    </r>
    <r>
      <rPr>
        <sz val="10"/>
        <color theme="1"/>
        <rFont val="Calibri"/>
        <family val="2"/>
        <scheme val="minor"/>
      </rPr>
      <t xml:space="preserve">, considerando as especificidades de cada </t>
    </r>
    <r>
      <rPr>
        <b/>
        <sz val="10"/>
        <color theme="1"/>
        <rFont val="Calibri"/>
        <family val="2"/>
        <scheme val="minor"/>
      </rPr>
      <t>território,</t>
    </r>
    <r>
      <rPr>
        <sz val="10"/>
        <color theme="1"/>
        <rFont val="Calibri"/>
        <family val="2"/>
        <scheme val="minor"/>
      </rPr>
      <t xml:space="preserve"> a </t>
    </r>
    <r>
      <rPr>
        <b/>
        <sz val="10"/>
        <color theme="1"/>
        <rFont val="Calibri"/>
        <family val="2"/>
        <scheme val="minor"/>
      </rPr>
      <t>localização geográfica</t>
    </r>
    <r>
      <rPr>
        <sz val="10"/>
        <color theme="1"/>
        <rFont val="Calibri"/>
        <family val="2"/>
        <scheme val="minor"/>
      </rPr>
      <t xml:space="preserve">, a existência de povos e comunidades tradicionais, índices de mortalidade, taxa de violência e IDH, com autorização para utilização em custeio e investimento, flexibilizando a modalidade de execução dos recursos ordinários - PECs relacionadas: </t>
    </r>
    <r>
      <rPr>
        <b/>
        <sz val="10"/>
        <color theme="1"/>
        <rFont val="Calibri"/>
        <family val="2"/>
        <scheme val="minor"/>
      </rPr>
      <t>PEC 383/2017 e 431/2001</t>
    </r>
  </si>
  <si>
    <t>4 - Garantir na Lei Orçamentária Anual, a ampliação dos recursos destinados ao cofinanciamento
da política de Assistência Social aos municípios a fim de ofertar expansão dos serviços eatendimento da proteção social especial junto à gestão em municípios que não possuem o equipamento – CREAS ou de forma regionalizada, bem como outros equipamentos e serviços 
socioassistenciais de alta complexidade</t>
  </si>
  <si>
    <r>
      <t xml:space="preserve">4 - Garantir na Lei Orçamentária Anual, a </t>
    </r>
    <r>
      <rPr>
        <b/>
        <sz val="10"/>
        <color theme="1"/>
        <rFont val="Calibri"/>
        <family val="2"/>
        <scheme val="minor"/>
      </rPr>
      <t>ampliação dos recursos</t>
    </r>
    <r>
      <rPr>
        <sz val="10"/>
        <color theme="1"/>
        <rFont val="Calibri"/>
        <family val="2"/>
        <scheme val="minor"/>
      </rPr>
      <t xml:space="preserve"> destinados ao cofinanciamento
da política de Assistência Social aos municípios a fim de ofertar </t>
    </r>
    <r>
      <rPr>
        <b/>
        <sz val="10"/>
        <color theme="1"/>
        <rFont val="Calibri"/>
        <family val="2"/>
        <scheme val="minor"/>
      </rPr>
      <t>expansão dos serviços</t>
    </r>
    <r>
      <rPr>
        <sz val="10"/>
        <color theme="1"/>
        <rFont val="Calibri"/>
        <family val="2"/>
        <scheme val="minor"/>
      </rPr>
      <t xml:space="preserve"> eatendimento da proteção social especial junto à gestão em municípios que não possuem o equipamento – CREAS ou de forma </t>
    </r>
    <r>
      <rPr>
        <b/>
        <sz val="10"/>
        <color theme="1"/>
        <rFont val="Calibri"/>
        <family val="2"/>
        <scheme val="minor"/>
      </rPr>
      <t>regionalizada,</t>
    </r>
    <r>
      <rPr>
        <sz val="10"/>
        <color theme="1"/>
        <rFont val="Calibri"/>
        <family val="2"/>
        <scheme val="minor"/>
      </rPr>
      <t xml:space="preserve"> bem como outros equipamentos e serviços 
socioassistenciais de</t>
    </r>
    <r>
      <rPr>
        <b/>
        <sz val="10"/>
        <color theme="1"/>
        <rFont val="Calibri"/>
        <family val="2"/>
        <scheme val="minor"/>
      </rPr>
      <t xml:space="preserve"> alta complexidade</t>
    </r>
  </si>
  <si>
    <t>2. Ampliação para Regionalização da Média e Alta Complexidade</t>
  </si>
  <si>
    <t>2. Garantia de recursos nos Orçamento para as Entidades de Assistência Social para manutenção da rede de serviços de proteção social de média e alta complexidade.</t>
  </si>
  <si>
    <t>3. Cofinanciamento para Vigilância Socioassistencial</t>
  </si>
  <si>
    <t>4.  Realização de concurso público para os trabalhadores e um piso salarial nacional</t>
  </si>
  <si>
    <t>1. Redesenho da mesa de negociação através de um grupo de trabalho instituído pelo CNAS;</t>
  </si>
  <si>
    <t>Instituída a Câmara Técnica na CIT para estudo e revisão da Portaria (27 de março de 2023)</t>
  </si>
  <si>
    <t>Eixo 3</t>
  </si>
  <si>
    <r>
      <t xml:space="preserve">5 - </t>
    </r>
    <r>
      <rPr>
        <b/>
        <sz val="9"/>
        <color theme="1"/>
        <rFont val="Calibri"/>
        <family val="2"/>
        <scheme val="minor"/>
      </rPr>
      <t>Garantir cofinanciamento</t>
    </r>
    <r>
      <rPr>
        <sz val="9"/>
        <color theme="1"/>
        <rFont val="Calibri"/>
        <family val="2"/>
        <scheme val="minor"/>
      </rPr>
      <t xml:space="preserve"> para aquisição de </t>
    </r>
    <r>
      <rPr>
        <b/>
        <sz val="9"/>
        <color theme="1"/>
        <rFont val="Calibri"/>
        <family val="2"/>
        <scheme val="minor"/>
      </rPr>
      <t xml:space="preserve">imóveis próprios </t>
    </r>
    <r>
      <rPr>
        <sz val="9"/>
        <color theme="1"/>
        <rFont val="Calibri"/>
        <family val="2"/>
        <scheme val="minor"/>
      </rPr>
      <t xml:space="preserve">para os equipamentos da SEMAS com possibilidades de reformas, caso necessário e </t>
    </r>
    <r>
      <rPr>
        <b/>
        <sz val="9"/>
        <color theme="1"/>
        <rFont val="Calibri"/>
        <family val="2"/>
        <scheme val="minor"/>
      </rPr>
      <t xml:space="preserve">Orçamento para as Entidades de Assistência Social </t>
    </r>
    <r>
      <rPr>
        <sz val="9"/>
        <color theme="1"/>
        <rFont val="Calibri"/>
        <family val="2"/>
        <scheme val="minor"/>
      </rPr>
      <t>para manutenção da rede de serviços de proteção social de média e alta complexidade. G</t>
    </r>
    <r>
      <rPr>
        <b/>
        <sz val="9"/>
        <color theme="1"/>
        <rFont val="Calibri"/>
        <family val="2"/>
        <scheme val="minor"/>
      </rPr>
      <t xml:space="preserve">arantir os cofinanciamentos necessários à implantação da Vigilância Socioassistencial </t>
    </r>
    <r>
      <rPr>
        <sz val="9"/>
        <color theme="1"/>
        <rFont val="Calibri"/>
        <family val="2"/>
        <scheme val="minor"/>
      </rPr>
      <t xml:space="preserve">em todos os municípios de pequeno, médio e grande porte e outros, sendo este um instrumento de Gestão do SUAS para planejamento das ofertas dos serviços, acesso e garantia de direitos e assegurar que os repasse da união para gestão do suas sejam utilizadas para pagamento das equipes de vigilância. </t>
    </r>
    <r>
      <rPr>
        <b/>
        <sz val="9"/>
        <color theme="1"/>
        <rFont val="Calibri"/>
        <family val="2"/>
        <scheme val="minor"/>
      </rPr>
      <t>Realização de concurso público</t>
    </r>
    <r>
      <rPr>
        <sz val="9"/>
        <color theme="1"/>
        <rFont val="Calibri"/>
        <family val="2"/>
        <scheme val="minor"/>
      </rPr>
      <t xml:space="preserve"> para os trabalhadores daum </t>
    </r>
    <r>
      <rPr>
        <b/>
        <sz val="9"/>
        <color theme="1"/>
        <rFont val="Calibri"/>
        <family val="2"/>
        <scheme val="minor"/>
      </rPr>
      <t>piso salarial nacional</t>
    </r>
    <r>
      <rPr>
        <sz val="9"/>
        <color theme="1"/>
        <rFont val="Calibri"/>
        <family val="2"/>
        <scheme val="minor"/>
      </rPr>
      <t xml:space="preserve">, na perspectiva de combater a precarização dos vínculos entre os trabalhadores do SUAS e usuários. </t>
    </r>
    <r>
      <rPr>
        <b/>
        <sz val="9"/>
        <color theme="1"/>
        <rFont val="Calibri"/>
        <family val="2"/>
        <scheme val="minor"/>
      </rPr>
      <t xml:space="preserve">Revogar a portaria MC no 2362 </t>
    </r>
    <r>
      <rPr>
        <sz val="9"/>
        <color theme="1"/>
        <rFont val="Calibri"/>
        <family val="2"/>
        <scheme val="minor"/>
      </rPr>
      <t xml:space="preserve">de 23/12/2019 que promove a equalização do cofinanciamento e recompor o orçamento da Assistência Social com repasse dos recursos devidos aos anos de 2019/2020.  </t>
    </r>
  </si>
  <si>
    <t>1. Política de Educação Permanente para trabalhadores e Conselheiros</t>
  </si>
  <si>
    <t>2 - Realizar maior controle e fiscalização junto aos municípios a fim de garantir que os gestores cumpram as determinações da NOB-RH/SUAS quanto ao número de profissionais (principalmente técnicos de nível superior) que integram as equipes de referência, bem comointensificar a fiscalização referente às formas de contratação junto aos equipamentos Intensificar as ações e mecanismos de fortalecimento dos conselhos para o exercício da participação e do controle social na Política de Assistência Social, respeitando e fazendo cumprir suas deliberações, destinando recursos financeiros e materiais para assegurar a participação efetiva da sociedade civil,garantindo 10% do repasse do IGD SUAS e IGD PBF para o Controle Social.</t>
  </si>
  <si>
    <t>1. Realizar maior controle e fiscalização junto aos municípios a cumprimento NOB-RH/SUAS quanto as equipes de referência e formas de contratação junto aos equipamentos.</t>
  </si>
  <si>
    <t xml:space="preserve">2. Respeito ao poder deliberativo dos conselhos, fazendo cumprir suas deliberações </t>
  </si>
  <si>
    <t>4. Garantia de 10% do repasse do IGD SUAS e IGD PBF para o Controle Social</t>
  </si>
  <si>
    <r>
      <t xml:space="preserve">2 - Realizar maior controle e fiscalização junto aos municípios a fim de garantir que os gestores </t>
    </r>
    <r>
      <rPr>
        <b/>
        <sz val="9"/>
        <color theme="1"/>
        <rFont val="Calibri"/>
        <family val="2"/>
        <scheme val="minor"/>
      </rPr>
      <t>cumpram</t>
    </r>
    <r>
      <rPr>
        <sz val="9"/>
        <color theme="1"/>
        <rFont val="Calibri"/>
        <family val="2"/>
        <scheme val="minor"/>
      </rPr>
      <t xml:space="preserve"> as determinações da</t>
    </r>
    <r>
      <rPr>
        <b/>
        <sz val="9"/>
        <color theme="1"/>
        <rFont val="Calibri"/>
        <family val="2"/>
        <scheme val="minor"/>
      </rPr>
      <t xml:space="preserve"> NOB-RH/SUAS </t>
    </r>
    <r>
      <rPr>
        <sz val="9"/>
        <color theme="1"/>
        <rFont val="Calibri"/>
        <family val="2"/>
        <scheme val="minor"/>
      </rPr>
      <t>quanto ao número de profissionais (principalmente técnicos de nível superior) que integram as</t>
    </r>
    <r>
      <rPr>
        <b/>
        <sz val="9"/>
        <color theme="1"/>
        <rFont val="Calibri"/>
        <family val="2"/>
        <scheme val="minor"/>
      </rPr>
      <t xml:space="preserve"> equipes de referência</t>
    </r>
    <r>
      <rPr>
        <sz val="9"/>
        <color theme="1"/>
        <rFont val="Calibri"/>
        <family val="2"/>
        <scheme val="minor"/>
      </rPr>
      <t xml:space="preserve">, bem comointensificar a fiscalização referente às </t>
    </r>
    <r>
      <rPr>
        <b/>
        <sz val="9"/>
        <color theme="1"/>
        <rFont val="Calibri"/>
        <family val="2"/>
        <scheme val="minor"/>
      </rPr>
      <t>formas de contratação</t>
    </r>
    <r>
      <rPr>
        <sz val="9"/>
        <color theme="1"/>
        <rFont val="Calibri"/>
        <family val="2"/>
        <scheme val="minor"/>
      </rPr>
      <t xml:space="preserve"> junto aos equipamentos Intensificar as ações e mecanismos de fortalecimento dos conselhos para o exercício da </t>
    </r>
    <r>
      <rPr>
        <b/>
        <sz val="9"/>
        <color theme="1"/>
        <rFont val="Calibri"/>
        <family val="2"/>
        <scheme val="minor"/>
      </rPr>
      <t>participação e do controle social</t>
    </r>
    <r>
      <rPr>
        <sz val="9"/>
        <color theme="1"/>
        <rFont val="Calibri"/>
        <family val="2"/>
        <scheme val="minor"/>
      </rPr>
      <t xml:space="preserve"> na Política de Assistência Social, respeitando e fazendo cumprir suas deliberações, </t>
    </r>
    <r>
      <rPr>
        <b/>
        <sz val="9"/>
        <color theme="1"/>
        <rFont val="Calibri"/>
        <family val="2"/>
        <scheme val="minor"/>
      </rPr>
      <t xml:space="preserve">destinando recursos financeiros e materiais para assegurar a participação efetiva da sociedade </t>
    </r>
    <r>
      <rPr>
        <sz val="9"/>
        <color theme="1"/>
        <rFont val="Calibri"/>
        <family val="2"/>
        <scheme val="minor"/>
      </rPr>
      <t xml:space="preserve">civil,garantindo </t>
    </r>
    <r>
      <rPr>
        <b/>
        <sz val="9"/>
        <color theme="1"/>
        <rFont val="Calibri"/>
        <family val="2"/>
        <scheme val="minor"/>
      </rPr>
      <t>10% do repasse do IGD SUAS e IGD PBF para o Controle Social.</t>
    </r>
  </si>
  <si>
    <r>
      <t xml:space="preserve">3. Destinação de recursos financeiros e materiais para assegurar a </t>
    </r>
    <r>
      <rPr>
        <b/>
        <sz val="10"/>
        <color theme="1"/>
        <rFont val="Calibri"/>
        <family val="2"/>
        <scheme val="minor"/>
      </rPr>
      <t>participação</t>
    </r>
    <r>
      <rPr>
        <sz val="10"/>
        <color theme="1"/>
        <rFont val="Calibri"/>
        <family val="2"/>
        <scheme val="minor"/>
      </rPr>
      <t xml:space="preserve"> efetiva da sociedade civil </t>
    </r>
  </si>
  <si>
    <t>3 - Revogar o Decreto Federal Nº 9.759, de 11 de abril de 2019, que extingue e estabelecediretrizes, regras e limitações para colegiados da administração pública federal, bem como restabelecer e fortalecer as instâncias de pactuação (Comissão Intergestores Tripartite, Mesa Nacional de Gestão do Trabalho, Núcleo Nacional de Educação Permanente), além de restituir o efetivo caráter deliberativo do Conselho Nacional de Assistência Social - CNAS, assegurando que nenhuma mudança na política de assistência social seja efetuada sem um amplo debate e deliberação nos órgãos de controle social.</t>
  </si>
  <si>
    <t>4 - Promover o fortalecimento, autonomia e valorização dos Conselhos de Assistência Social, conferências, fóruns e outros espaços de deliberação e pactuação, elaborando estratégias que incluam: a democratização destes espaços, com fortalecimento da participação das minorias (negros, indígenas, LGBTQI+, mulheres, crianças, idosos, PcD e pessoa em situação de rua);
realização de campanhas de ampla divulgação sobre a participação democrática; garantia dosrecursos financeiros para sua efetivação; garantia da equidade na composição dos conselhos; promoção da interlocução regular entre esferas e portes.</t>
  </si>
  <si>
    <t>Controle Social - participação</t>
  </si>
  <si>
    <r>
      <t>4 - Promover o f</t>
    </r>
    <r>
      <rPr>
        <b/>
        <sz val="11"/>
        <color theme="1"/>
        <rFont val="Calibri"/>
        <family val="2"/>
        <scheme val="minor"/>
      </rPr>
      <t>ortalecimento, autonomia e valorização dos Conselhos de Assistência Social</t>
    </r>
    <r>
      <rPr>
        <sz val="11"/>
        <color theme="1"/>
        <rFont val="Calibri"/>
        <family val="2"/>
        <scheme val="minor"/>
      </rPr>
      <t xml:space="preserve">, </t>
    </r>
    <r>
      <rPr>
        <b/>
        <sz val="11"/>
        <color theme="1"/>
        <rFont val="Calibri"/>
        <family val="2"/>
        <scheme val="minor"/>
      </rPr>
      <t>conferências,</t>
    </r>
    <r>
      <rPr>
        <sz val="11"/>
        <color theme="1"/>
        <rFont val="Calibri"/>
        <family val="2"/>
        <scheme val="minor"/>
      </rPr>
      <t xml:space="preserve"> </t>
    </r>
    <r>
      <rPr>
        <b/>
        <sz val="11"/>
        <color theme="1"/>
        <rFont val="Calibri"/>
        <family val="2"/>
        <scheme val="minor"/>
      </rPr>
      <t>fóruns</t>
    </r>
    <r>
      <rPr>
        <sz val="11"/>
        <color theme="1"/>
        <rFont val="Calibri"/>
        <family val="2"/>
        <scheme val="minor"/>
      </rPr>
      <t xml:space="preserve"> e outros espaços de deliberação e pactuação, elaborando estratégias que incluam: a </t>
    </r>
    <r>
      <rPr>
        <b/>
        <sz val="11"/>
        <color theme="1"/>
        <rFont val="Calibri"/>
        <family val="2"/>
        <scheme val="minor"/>
      </rPr>
      <t>democratização destes espaços</t>
    </r>
    <r>
      <rPr>
        <sz val="11"/>
        <color theme="1"/>
        <rFont val="Calibri"/>
        <family val="2"/>
        <scheme val="minor"/>
      </rPr>
      <t xml:space="preserve">, com </t>
    </r>
    <r>
      <rPr>
        <b/>
        <sz val="11"/>
        <color theme="1"/>
        <rFont val="Calibri"/>
        <family val="2"/>
        <scheme val="minor"/>
      </rPr>
      <t>fortalecimento da participação</t>
    </r>
    <r>
      <rPr>
        <sz val="11"/>
        <color theme="1"/>
        <rFont val="Calibri"/>
        <family val="2"/>
        <scheme val="minor"/>
      </rPr>
      <t xml:space="preserve"> das </t>
    </r>
    <r>
      <rPr>
        <b/>
        <sz val="11"/>
        <color theme="1"/>
        <rFont val="Calibri"/>
        <family val="2"/>
        <scheme val="minor"/>
      </rPr>
      <t>minorias</t>
    </r>
    <r>
      <rPr>
        <sz val="11"/>
        <color theme="1"/>
        <rFont val="Calibri"/>
        <family val="2"/>
        <scheme val="minor"/>
      </rPr>
      <t xml:space="preserve"> (negros, indígenas, LGBTQI+, mulheres, crianças, idosos, PcD e pessoa em situação de rua);
realização de </t>
    </r>
    <r>
      <rPr>
        <b/>
        <sz val="11"/>
        <color theme="1"/>
        <rFont val="Calibri"/>
        <family val="2"/>
        <scheme val="minor"/>
      </rPr>
      <t>campanhas</t>
    </r>
    <r>
      <rPr>
        <sz val="11"/>
        <color theme="1"/>
        <rFont val="Calibri"/>
        <family val="2"/>
        <scheme val="minor"/>
      </rPr>
      <t xml:space="preserve"> de ampla divulgação sobre a participação democrática; garantia dosrecursos financeiros para sua efetivação; garantia da </t>
    </r>
    <r>
      <rPr>
        <b/>
        <sz val="11"/>
        <color theme="1"/>
        <rFont val="Calibri"/>
        <family val="2"/>
        <scheme val="minor"/>
      </rPr>
      <t xml:space="preserve">equidade na composição </t>
    </r>
    <r>
      <rPr>
        <sz val="11"/>
        <color theme="1"/>
        <rFont val="Calibri"/>
        <family val="2"/>
        <scheme val="minor"/>
      </rPr>
      <t>dos conselhos; promoção da interlocução regular entre esferas e portes.</t>
    </r>
  </si>
  <si>
    <t>2. Democratização dos espaços de controle social, com fortalecimento da participação de diversidade  (negros, indígenas, LGBTQI+, mulheres, crianças, idosos, PcD e pessoa em situação de rua)</t>
  </si>
  <si>
    <t>3. Garantia da equidade na composição dos conselhos</t>
  </si>
  <si>
    <t xml:space="preserve">Em diálogo com a Secretaria Nacional de Participação Social e o MDS está participando da construção do 6º Plano de Ação da parceria para o Governo Aberto da Controladoria Geral da União, no tema "Participação Social com Educação Popular e Digital nos Territórios". </t>
  </si>
  <si>
    <t>5 - Revogação imediata da PEC95/2016, que define o congelamento dos gastos por 20 anos e recomposição orçamentária da política de Assistência Social em caráter de urgência.</t>
  </si>
  <si>
    <t>5. Revogar a portaria MC no 2.362 de 23/12/2019</t>
  </si>
  <si>
    <r>
      <t xml:space="preserve">Incidência Política para aprovação da PEC do SUAS: 1% da Receita Corrente Líquida da União para o orçamento do Sistema Único de Assistência Social (SUAS) - </t>
    </r>
    <r>
      <rPr>
        <b/>
        <sz val="9"/>
        <color theme="1"/>
        <rFont val="Calibri"/>
        <family val="2"/>
        <scheme val="minor"/>
      </rPr>
      <t>PEC 383/2017</t>
    </r>
  </si>
  <si>
    <t>Eixo 4</t>
  </si>
  <si>
    <t>1 - Garantir apoio técnico e financeiro aos municípios visando a estruturação dos sistemas municipais de Vigilância Socioassistencial no intuito de avançarmos na produção, sistematização, análise e disseminação de informações dos territórios locais</t>
  </si>
  <si>
    <r>
      <t xml:space="preserve">1 - Garantir </t>
    </r>
    <r>
      <rPr>
        <b/>
        <sz val="11"/>
        <color theme="1"/>
        <rFont val="Calibri"/>
        <family val="2"/>
        <scheme val="minor"/>
      </rPr>
      <t xml:space="preserve">apoio técnico e financeiro aos municípios </t>
    </r>
    <r>
      <rPr>
        <sz val="11"/>
        <color theme="1"/>
        <rFont val="Calibri"/>
        <family val="2"/>
        <scheme val="minor"/>
      </rPr>
      <t xml:space="preserve">visando a estruturação dos sistemas municipais de </t>
    </r>
    <r>
      <rPr>
        <b/>
        <sz val="11"/>
        <color theme="1"/>
        <rFont val="Calibri"/>
        <family val="2"/>
        <scheme val="minor"/>
      </rPr>
      <t>Vigilância Socioassistencial</t>
    </r>
    <r>
      <rPr>
        <sz val="11"/>
        <color theme="1"/>
        <rFont val="Calibri"/>
        <family val="2"/>
        <scheme val="minor"/>
      </rPr>
      <t xml:space="preserve"> no intuito de avançarmos na produção, sistematização, análise e disseminação de informações dos territórios locais</t>
    </r>
  </si>
  <si>
    <t>Implantação Vigilância Socioassistencial</t>
  </si>
  <si>
    <r>
      <t xml:space="preserve">4. </t>
    </r>
    <r>
      <rPr>
        <b/>
        <sz val="10"/>
        <color theme="1"/>
        <rFont val="Calibri"/>
        <family val="2"/>
        <scheme val="minor"/>
      </rPr>
      <t xml:space="preserve">Reajustes </t>
    </r>
    <r>
      <rPr>
        <sz val="10"/>
        <color theme="1"/>
        <rFont val="Calibri"/>
        <family val="2"/>
        <scheme val="minor"/>
      </rPr>
      <t xml:space="preserve">no repasse financeiro anual aos erviços,programas e benefícios de Assistência Social, </t>
    </r>
    <r>
      <rPr>
        <b/>
        <sz val="10"/>
        <color theme="1"/>
        <rFont val="Calibri"/>
        <family val="2"/>
        <scheme val="minor"/>
      </rPr>
      <t>considerando</t>
    </r>
    <r>
      <rPr>
        <sz val="10"/>
        <color theme="1"/>
        <rFont val="Calibri"/>
        <family val="2"/>
        <scheme val="minor"/>
      </rPr>
      <t xml:space="preserve"> o aumento da </t>
    </r>
    <r>
      <rPr>
        <b/>
        <sz val="10"/>
        <color theme="1"/>
        <rFont val="Calibri"/>
        <family val="2"/>
        <scheme val="minor"/>
      </rPr>
      <t>população</t>
    </r>
    <r>
      <rPr>
        <sz val="10"/>
        <color theme="1"/>
        <rFont val="Calibri"/>
        <family val="2"/>
        <scheme val="minor"/>
      </rPr>
      <t xml:space="preserve"> em situação de pobreza extrema decorrente da andemia, e as</t>
    </r>
    <r>
      <rPr>
        <b/>
        <sz val="10"/>
        <color theme="1"/>
        <rFont val="Calibri"/>
        <family val="2"/>
        <scheme val="minor"/>
      </rPr>
      <t xml:space="preserve"> particularidades locais e geográficas (fator Amazônico)</t>
    </r>
    <r>
      <rPr>
        <sz val="10"/>
        <color theme="1"/>
        <rFont val="Calibri"/>
        <family val="2"/>
        <scheme val="minor"/>
      </rPr>
      <t xml:space="preserve"> a fim de assegurar a qualidade e evitando a escontinuidade dos serviços prestados</t>
    </r>
  </si>
  <si>
    <t xml:space="preserve">O único recurso disponível para estruturação da vigilância nos municípios é o Índice de Gestão Descentralizada do SUAS (IGD-SUAS). A principal limitação do IGDSUAS é que, por ser um incentivo, não é permitido utilizá-lo para custear pessoal, apenas bens e serviços. É pauta no CNAS, a criação de piso de financiamento para a Vigilância Socioassistencial com a destinação de recursos específicos na ação orçamentária 8893, separados   dos recursos do IGD-SUAS. </t>
  </si>
  <si>
    <t>2 - Criar e consolidar os planos de cargos e carreiras e garantir o piso salarial para os profissionais da política de Assistência Social de nível básico, médio e superior a nível nacional, alocando o recurso destinado ao Fundo Municipal de Assistência Social e orientando todos os órgãos gestores de Assistência Social para realizar concursos públicos.</t>
  </si>
  <si>
    <r>
      <t>2 - Criar e consolidar os</t>
    </r>
    <r>
      <rPr>
        <b/>
        <sz val="11"/>
        <color theme="1"/>
        <rFont val="Calibri"/>
        <family val="2"/>
        <scheme val="minor"/>
      </rPr>
      <t xml:space="preserve"> planos de cargos e carreiras</t>
    </r>
    <r>
      <rPr>
        <sz val="11"/>
        <color theme="1"/>
        <rFont val="Calibri"/>
        <family val="2"/>
        <scheme val="minor"/>
      </rPr>
      <t xml:space="preserve"> e garantir o </t>
    </r>
    <r>
      <rPr>
        <b/>
        <sz val="11"/>
        <color theme="1"/>
        <rFont val="Calibri"/>
        <family val="2"/>
        <scheme val="minor"/>
      </rPr>
      <t>piso salarial</t>
    </r>
    <r>
      <rPr>
        <sz val="11"/>
        <color theme="1"/>
        <rFont val="Calibri"/>
        <family val="2"/>
        <scheme val="minor"/>
      </rPr>
      <t xml:space="preserve"> para os profissionais da política de Assistência Social de nível básico, médio e superior a nível nacional, alocando o recurso destinado ao Fundo Municipal de Assistência Social e orientando todos os órgãos gestores de Assistência Social para</t>
    </r>
    <r>
      <rPr>
        <b/>
        <sz val="11"/>
        <color theme="1"/>
        <rFont val="Calibri"/>
        <family val="2"/>
        <scheme val="minor"/>
      </rPr>
      <t xml:space="preserve"> realizar concursos públicos.</t>
    </r>
  </si>
  <si>
    <r>
      <t xml:space="preserve">4 - Promover a realização do </t>
    </r>
    <r>
      <rPr>
        <b/>
        <sz val="11"/>
        <color theme="1"/>
        <rFont val="Calibri"/>
        <family val="2"/>
        <scheme val="minor"/>
      </rPr>
      <t xml:space="preserve">concurso público </t>
    </r>
    <r>
      <rPr>
        <sz val="11"/>
        <color theme="1"/>
        <rFont val="Calibri"/>
        <family val="2"/>
        <scheme val="minor"/>
      </rPr>
      <t>para todos os trabalhadores que compõem os 
quadros de funcionários do SUAS, que garanta a composição de uma equipe proporcional a 
demanda de cada serviço, possibilitando a ampliação da equipe profissional nos equipamentos 
previstos na NOB RH.</t>
    </r>
  </si>
  <si>
    <t>1 - Revogação da MP Auxílio Brasil</t>
  </si>
  <si>
    <t>Provocar este debate através do grupo de trabalho instituído pelo CNAS através da  mesa de negociação;</t>
  </si>
  <si>
    <t>3 - Fortalecer e ampliar a oferta de qualificação,capacitação e educação permanente aos trabalhadores (governamental e não governamental) e gestores, de forma participativa, para 
definição do conteúdo, e pautada em conhecimento científico, com ampliação e garantia de recursos financeiros ao Plano de Educação Permanente do SUAS, implantação da Escola do SUAS e retomada do Programa CapacitaSUAS, visando aqualificação do atendimento, cuja metodologia contemple atividades práticas do dia a dia, respeitando o porte do município.</t>
  </si>
  <si>
    <r>
      <t xml:space="preserve">3 - Fortalecer e ampliar a oferta de qualificação,capacitação e </t>
    </r>
    <r>
      <rPr>
        <b/>
        <sz val="11"/>
        <color theme="1"/>
        <rFont val="Calibri"/>
        <family val="2"/>
        <scheme val="minor"/>
      </rPr>
      <t xml:space="preserve">educação permanente aos trabalhadores </t>
    </r>
    <r>
      <rPr>
        <sz val="11"/>
        <color theme="1"/>
        <rFont val="Calibri"/>
        <family val="2"/>
        <scheme val="minor"/>
      </rPr>
      <t xml:space="preserve">(governamental e não governamental) e gestores, de forma participativa, para 
definição do conteúdo, e pautada em conhecimento científico, com ampliação e garantia de recursos financeiros ao Plano de Educação Permanente do SUAS, </t>
    </r>
    <r>
      <rPr>
        <b/>
        <sz val="11"/>
        <color theme="1"/>
        <rFont val="Calibri"/>
        <family val="2"/>
        <scheme val="minor"/>
      </rPr>
      <t>implantação da Escola do SUAS</t>
    </r>
    <r>
      <rPr>
        <sz val="11"/>
        <color theme="1"/>
        <rFont val="Calibri"/>
        <family val="2"/>
        <scheme val="minor"/>
      </rPr>
      <t xml:space="preserve"> e r</t>
    </r>
    <r>
      <rPr>
        <b/>
        <sz val="11"/>
        <color theme="1"/>
        <rFont val="Calibri"/>
        <family val="2"/>
        <scheme val="minor"/>
      </rPr>
      <t>etomada do Programa CapacitaSUAS</t>
    </r>
    <r>
      <rPr>
        <sz val="11"/>
        <color theme="1"/>
        <rFont val="Calibri"/>
        <family val="2"/>
        <scheme val="minor"/>
      </rPr>
      <t>, visando aqualificação do atendimento, cuja metodologia contemple atividades práticas do dia a dia, respeitando o porte do município.</t>
    </r>
  </si>
  <si>
    <r>
      <t xml:space="preserve">4 - Garantir a ampliação e a regularização do </t>
    </r>
    <r>
      <rPr>
        <b/>
        <sz val="11"/>
        <color theme="1"/>
        <rFont val="Calibri"/>
        <family val="2"/>
        <scheme val="minor"/>
      </rPr>
      <t>Cofinanciamento dos serviços Socioassistenciais</t>
    </r>
    <r>
      <rPr>
        <sz val="11"/>
        <color theme="1"/>
        <rFont val="Calibri"/>
        <family val="2"/>
        <scheme val="minor"/>
      </rPr>
      <t xml:space="preserve"> de 
proteção social básica e especial, especialmente PAIF e PAEFI, tomando por base cálculo do custo real da oferta no município com vistas a aprimorar e ampliar o alcance da cobertura das famílias e indivíduos nos territórios, consequentemente, </t>
    </r>
    <r>
      <rPr>
        <b/>
        <sz val="11"/>
        <color theme="1"/>
        <rFont val="Calibri"/>
        <family val="2"/>
        <scheme val="minor"/>
      </rPr>
      <t>ampliando os serviços dos territórios e implantando totalmente o SUAS,</t>
    </r>
    <r>
      <rPr>
        <sz val="11"/>
        <color theme="1"/>
        <rFont val="Calibri"/>
        <family val="2"/>
        <scheme val="minor"/>
      </rPr>
      <t xml:space="preserve"> inclusive ao que diz respeito ao atendimento das minorias (PCD, migrantes,comunidades tradicionais, LGBTQIA+, órfãos de feminicídio entre outros).</t>
    </r>
  </si>
  <si>
    <t>1. Definir receita corrente liquida</t>
  </si>
  <si>
    <t>Eixo 5</t>
  </si>
  <si>
    <t>5 - Ampliar e facilitar o acesso ao BPC, estabelecendo efetivo aumento da renda per capita para ½ salário mínimo para todos os requerentes do benefício, desvinculando-se dos critérios condicionantes, como: o grau de deficiência, a dependência de terceiros e comprometimento do
orçamento familiar com gastos com a saúde da pessoa idosa e da pessoa com deficiência requerentes do BPC; restabelecendo de imediato o atendimento presencial aos idosos e pessoas com deficiência, que precisam de orientações nas fases de requerimento, manutenção ou revisão do BPC, por meio do Serviço de Socialização de Informações do Serviço Social, considerando as
limitações desse público no uso e no acesso aos canais remotos (135, Portal MEU INSS); e ainda, garantindo que a avaliação da deficiência permaneça sob a ótica biopsicossocial, de forma presencial, multiprofissional e com garantia de acolhida, escuta qualificada e sigilosa, revogando-se Conselho Nacional de Assistência Social (CNAS) - 6/6 se imediatamente os trechos da Lei nº 14.176 de 22/06/2021, que ferem esses direitos que estão pautados na Constituição Federal Brasileira, na Convenção Internacional das PcDs, do qual o Brasil é signatário; bem como, na LBI</t>
  </si>
  <si>
    <r>
      <t xml:space="preserve">5 - </t>
    </r>
    <r>
      <rPr>
        <b/>
        <sz val="11"/>
        <color theme="1"/>
        <rFont val="Calibri"/>
        <family val="2"/>
        <scheme val="minor"/>
      </rPr>
      <t>Ampliar e facilitar o acesso ao BPC,</t>
    </r>
    <r>
      <rPr>
        <sz val="11"/>
        <color theme="1"/>
        <rFont val="Calibri"/>
        <family val="2"/>
        <scheme val="minor"/>
      </rPr>
      <t xml:space="preserve"> estabelecendo efetivo aumento da renda per capita para ½ salário mínimo para todos os requerentes do benefício, desvinculando-se dos critérios condicionantes, como: o grau de deficiência, a dependência de terceiros e comprometimento do
orçamento familiar com gastos com a saúde da pessoa idosa e da pessoa com deficiência requerentes do BPC; restabelecendo de imediato o atendimento presencial aos idosos e pessoas com deficiência, que precisam de orientações nas fases de requerimento, manutenção ou revisão do BPC, por meio do Serviço de Socialização de Informações do Serviço Social, considerando as
limitações desse público no uso e no acesso aos canais remotos (135, Portal MEU INSS); e ainda, garantindo que a avaliação da deficiência permaneça sob a ótica biopsicossocial, de forma presencial, multiprofissional e com garantia de acolhida, escuta qualificada e sigilosa, revogando-se Conselho Nacional de Assistência Social (CNAS) - 6/6 se imediatamente os trechos da Lei nº 14.176 de 22/06/2021, que ferem esses direitos que estão pautados na Constituição Federal Brasileira, na Convenção Internacional das PcDs, do qual o Brasil é signatário; bem como, na LBI</t>
    </r>
  </si>
  <si>
    <t>Acompanhar a criação de GT sobre o BPC referente operacionalização e dialogar com o INSS sobre as várias demandas.</t>
  </si>
  <si>
    <r>
      <t>1 - Garantir através de</t>
    </r>
    <r>
      <rPr>
        <b/>
        <sz val="11"/>
        <color theme="1"/>
        <rFont val="Calibri"/>
        <family val="2"/>
        <scheme val="minor"/>
      </rPr>
      <t xml:space="preserve"> regulamentação em lei,</t>
    </r>
    <r>
      <rPr>
        <sz val="11"/>
        <color theme="1"/>
        <rFont val="Calibri"/>
        <family val="2"/>
        <scheme val="minor"/>
      </rPr>
      <t xml:space="preserve"> o orçamento da união para os estados e municípios, no contexto de </t>
    </r>
    <r>
      <rPr>
        <b/>
        <sz val="11"/>
        <color theme="1"/>
        <rFont val="Calibri"/>
        <family val="2"/>
        <scheme val="minor"/>
      </rPr>
      <t>emergência e calamidade pública</t>
    </r>
    <r>
      <rPr>
        <sz val="11"/>
        <color theme="1"/>
        <rFont val="Calibri"/>
        <family val="2"/>
        <scheme val="minor"/>
      </rPr>
      <t xml:space="preserve"> em eventos adversos,extraordinários e temporários, bem como apoiofinanceiro aos estados para a realização de capacitações destes.</t>
    </r>
  </si>
  <si>
    <r>
      <t xml:space="preserve">2. Permanência da </t>
    </r>
    <r>
      <rPr>
        <b/>
        <sz val="11"/>
        <color theme="1"/>
        <rFont val="Calibri"/>
        <family val="2"/>
        <scheme val="minor"/>
      </rPr>
      <t>avaliação da deficiência</t>
    </r>
    <r>
      <rPr>
        <sz val="11"/>
        <color theme="1"/>
        <rFont val="Calibri"/>
        <family val="2"/>
        <scheme val="minor"/>
      </rPr>
      <t xml:space="preserve"> sob a ótica biopsicossocial, de forma presencial, multiprofissional e com garantia de acolhida, escuta qualificada e sigilosa.</t>
    </r>
  </si>
  <si>
    <r>
      <rPr>
        <b/>
        <sz val="11"/>
        <color theme="1"/>
        <rFont val="Calibri"/>
        <family val="2"/>
        <scheme val="minor"/>
      </rPr>
      <t>3. Aumento da renda per capita para ½ salário mínimo</t>
    </r>
    <r>
      <rPr>
        <sz val="11"/>
        <color theme="1"/>
        <rFont val="Calibri"/>
        <family val="2"/>
        <scheme val="minor"/>
      </rPr>
      <t xml:space="preserve"> para todos os requerentes do benefício, desvinculando-se dos </t>
    </r>
    <r>
      <rPr>
        <b/>
        <sz val="11"/>
        <color theme="1"/>
        <rFont val="Calibri"/>
        <family val="2"/>
        <scheme val="minor"/>
      </rPr>
      <t xml:space="preserve">critérios condicionantes, </t>
    </r>
    <r>
      <rPr>
        <sz val="11"/>
        <color theme="1"/>
        <rFont val="Calibri"/>
        <family val="2"/>
        <scheme val="minor"/>
      </rPr>
      <t>como: o grau de deficiência, a dependência de terceiros e comprometimento do orçamento familiar com gastos com a saúde da pessoa idosa e da pessoa com deficiência requerente do BPC.</t>
    </r>
  </si>
  <si>
    <t>2 - Organização de uma rubrica específica no orçamento do Fundo Nacional de Assistência Social e criação de um bloco de financiamento da Proteção Social Especial para garantir o cofinanciamentodo Serviço de Proteção Social em Situações de Calamidade Pública e de Emergências, com repasse de recursos de forma regular, automática, imediata edesburocratizada fundo a fundo, para os estados, municípios e DF, priorizando-se o fator amazônico</t>
  </si>
  <si>
    <r>
      <t xml:space="preserve">2 - Organização de uma </t>
    </r>
    <r>
      <rPr>
        <b/>
        <sz val="11"/>
        <color theme="1"/>
        <rFont val="Calibri"/>
        <family val="2"/>
        <scheme val="minor"/>
      </rPr>
      <t>rubrica</t>
    </r>
    <r>
      <rPr>
        <sz val="11"/>
        <color theme="1"/>
        <rFont val="Calibri"/>
        <family val="2"/>
        <scheme val="minor"/>
      </rPr>
      <t xml:space="preserve"> específica no orçamento do </t>
    </r>
    <r>
      <rPr>
        <b/>
        <sz val="11"/>
        <color theme="1"/>
        <rFont val="Calibri"/>
        <family val="2"/>
        <scheme val="minor"/>
      </rPr>
      <t>Fundo Nacional de Assistência Social</t>
    </r>
    <r>
      <rPr>
        <sz val="11"/>
        <color theme="1"/>
        <rFont val="Calibri"/>
        <family val="2"/>
        <scheme val="minor"/>
      </rPr>
      <t xml:space="preserve"> e criação de um</t>
    </r>
    <r>
      <rPr>
        <b/>
        <sz val="11"/>
        <color theme="1"/>
        <rFont val="Calibri"/>
        <family val="2"/>
        <scheme val="minor"/>
      </rPr>
      <t xml:space="preserve"> bloco de financiamento da Proteção Social Especial</t>
    </r>
    <r>
      <rPr>
        <sz val="11"/>
        <color theme="1"/>
        <rFont val="Calibri"/>
        <family val="2"/>
        <scheme val="minor"/>
      </rPr>
      <t xml:space="preserve"> para garantir o cofinanciamentodo Serviço de Proteção Social em </t>
    </r>
    <r>
      <rPr>
        <b/>
        <sz val="11"/>
        <color theme="1"/>
        <rFont val="Calibri"/>
        <family val="2"/>
        <scheme val="minor"/>
      </rPr>
      <t>Situações de Calamidade Pública e de Emergências,</t>
    </r>
    <r>
      <rPr>
        <sz val="11"/>
        <color theme="1"/>
        <rFont val="Calibri"/>
        <family val="2"/>
        <scheme val="minor"/>
      </rPr>
      <t xml:space="preserve"> com repasse de recursos de forma regular, automática, imediata edesburocratizada fundo a fundo, para os estados, municípios e DF, </t>
    </r>
    <r>
      <rPr>
        <b/>
        <sz val="11"/>
        <color theme="1"/>
        <rFont val="Calibri"/>
        <family val="2"/>
        <scheme val="minor"/>
      </rPr>
      <t>priorizando-se o fator amazônico</t>
    </r>
  </si>
  <si>
    <t>3 - Garantir previsão orçamentária e financeira e assegurar o cofinanciamento, além de recursos extraordinários, destinado aos estados, municípios e DF em situação de emergência e calamidade pública para: as ações de prevenção e mitigação de riscos, as ações empreendidas antes, durante e pós emergência, a prestação dos serviços socioassistenciais, a concessão de benefícios eventuais, assegurando ininterrupção dos serviços do SUAS, estrutura adequada para a atuação dos trabalhadores do SUAS com segurança, apoio técnico aos estados e municípios e capacitação dos trabalhadores em emergência e calamidade pública.</t>
  </si>
  <si>
    <r>
      <t xml:space="preserve">3 - Garantir </t>
    </r>
    <r>
      <rPr>
        <b/>
        <sz val="11"/>
        <color theme="1"/>
        <rFont val="Calibri"/>
        <family val="2"/>
        <scheme val="minor"/>
      </rPr>
      <t>previsão orçamentária e financeira</t>
    </r>
    <r>
      <rPr>
        <sz val="11"/>
        <color theme="1"/>
        <rFont val="Calibri"/>
        <family val="2"/>
        <scheme val="minor"/>
      </rPr>
      <t xml:space="preserve"> e assegurar o cofinanciamento, além de </t>
    </r>
    <r>
      <rPr>
        <b/>
        <sz val="11"/>
        <color theme="1"/>
        <rFont val="Calibri"/>
        <family val="2"/>
        <scheme val="minor"/>
      </rPr>
      <t xml:space="preserve">recursos extraordinários, </t>
    </r>
    <r>
      <rPr>
        <sz val="11"/>
        <color theme="1"/>
        <rFont val="Calibri"/>
        <family val="2"/>
        <scheme val="minor"/>
      </rPr>
      <t xml:space="preserve">destinado aos estados, municípios e DF em </t>
    </r>
    <r>
      <rPr>
        <b/>
        <sz val="11"/>
        <color theme="1"/>
        <rFont val="Calibri"/>
        <family val="2"/>
        <scheme val="minor"/>
      </rPr>
      <t xml:space="preserve">situação de emergência e calamidade pública </t>
    </r>
    <r>
      <rPr>
        <sz val="11"/>
        <color theme="1"/>
        <rFont val="Calibri"/>
        <family val="2"/>
        <scheme val="minor"/>
      </rPr>
      <t>para: as ações de prevenção e mitigação de riscos, as ações empreendidas antes, durante e pós emergência, a prestação dos serviços socioassistenciais, a concessão de benefícios eventuais, assegurando ininterrupção dos serviços do SUAS, estrutura adequada para a atuação dos trabalhadores do SUAS com segurança, apoio técnico aos estados e municípios e capacitação dos trabalhadores em emergência e calamidade pública.</t>
    </r>
  </si>
  <si>
    <t>4 - Definir em Lei que nas situações de Decreto Nacional de Calamidade Pública e Emergências a Assistência Social seja considerada política essencial e participe das decisões a serem tomadas em todas as esferas e que contemple que os trabalhadores do SUAS sejam considerados prioritários 
para receberem apoio, orientação, equipamentos específicos, vacinação, dentre outras ações que possibilitem segurança para esses e a população atendida.</t>
  </si>
  <si>
    <r>
      <t>4 - Definir em Lei que nas situações de</t>
    </r>
    <r>
      <rPr>
        <b/>
        <sz val="11"/>
        <color theme="1"/>
        <rFont val="Calibri"/>
        <family val="2"/>
        <scheme val="minor"/>
      </rPr>
      <t xml:space="preserve"> Decreto Nacional de Calamidade Pública e Emergências </t>
    </r>
    <r>
      <rPr>
        <sz val="11"/>
        <color theme="1"/>
        <rFont val="Calibri"/>
        <family val="2"/>
        <scheme val="minor"/>
      </rPr>
      <t xml:space="preserve">a Assistência Social seja considerada </t>
    </r>
    <r>
      <rPr>
        <b/>
        <sz val="11"/>
        <color theme="1"/>
        <rFont val="Calibri"/>
        <family val="2"/>
        <scheme val="minor"/>
      </rPr>
      <t xml:space="preserve">política essencial </t>
    </r>
    <r>
      <rPr>
        <sz val="11"/>
        <color theme="1"/>
        <rFont val="Calibri"/>
        <family val="2"/>
        <scheme val="minor"/>
      </rPr>
      <t xml:space="preserve">e participe das decisões a serem tomadas em </t>
    </r>
    <r>
      <rPr>
        <b/>
        <sz val="11"/>
        <color theme="1"/>
        <rFont val="Calibri"/>
        <family val="2"/>
        <scheme val="minor"/>
      </rPr>
      <t xml:space="preserve">todas as esferas </t>
    </r>
    <r>
      <rPr>
        <sz val="11"/>
        <color theme="1"/>
        <rFont val="Calibri"/>
        <family val="2"/>
        <scheme val="minor"/>
      </rPr>
      <t>e que contemple que os trabalhadores do SUAS sejam considerados prioritários 
para receberem apoio, orientação, equipamentos específicos, vacinação, dentre outras ações que possibilitem segurança para esses e a população atendida.</t>
    </r>
  </si>
  <si>
    <t>5 - Garantir condições de serviço favoráveis para os trabalhadores do SUAS, tais como vacinação, insalubridade, benefícios e incentivos salariais, educação permanente, equipamentos de proteção individual, dentre outros recursos de valorização e proteção do trabalhador/a, nos momentos pré, durante e pós situações de calamidades e emergências, incluindo as de saúde pública</t>
  </si>
  <si>
    <t>TOTAL</t>
  </si>
  <si>
    <r>
      <rPr>
        <b/>
        <sz val="10"/>
        <color theme="1"/>
        <rFont val="Calibri"/>
        <family val="2"/>
        <scheme val="minor"/>
      </rPr>
      <t>Eixo 2</t>
    </r>
    <r>
      <rPr>
        <sz val="10"/>
        <color theme="1"/>
        <rFont val="Calibri"/>
        <family val="2"/>
        <scheme val="minor"/>
      </rPr>
      <t xml:space="preserve"> </t>
    </r>
  </si>
  <si>
    <t>Gestão do Trabalho e Educação Permanente</t>
  </si>
  <si>
    <t>BPC - Benefício de Prestação Contínuada</t>
  </si>
  <si>
    <t>Detalhamento</t>
  </si>
  <si>
    <t>Total</t>
  </si>
  <si>
    <t>Incremento de recursos</t>
  </si>
  <si>
    <t>1. Expansão dos recursos para serviços</t>
  </si>
  <si>
    <t>GRANDE TEMA</t>
  </si>
  <si>
    <t>QTD</t>
  </si>
  <si>
    <t>GRANDES TEMAS (7)</t>
  </si>
  <si>
    <t>1. Cofinanciamento para aquisiçãom de Imóveis Próprios</t>
  </si>
  <si>
    <t>1. Incremento de recursos para Situação de emergência (3)
2. Revogação da EC 95 - (2);
3. Prever percentual fixo para SUAS na LOAS;
4. Revogação da Portaria 2.362/2019;
5. Definir receita corrente liquida;
6. Cofinanciamento para aquisiçãom de Imóveis Próprios;
7. Recursos para garantir cumprimento da NOB-RH/SUAS</t>
  </si>
  <si>
    <r>
      <t xml:space="preserve">1 - Instituir e efetivar uma </t>
    </r>
    <r>
      <rPr>
        <b/>
        <sz val="11"/>
        <color theme="1"/>
        <rFont val="Calibri"/>
        <family val="2"/>
        <scheme val="minor"/>
      </rPr>
      <t xml:space="preserve">Política de Formação </t>
    </r>
    <r>
      <rPr>
        <sz val="11"/>
        <color theme="1"/>
        <rFont val="Calibri"/>
        <family val="2"/>
        <scheme val="minor"/>
      </rPr>
      <t>/</t>
    </r>
    <r>
      <rPr>
        <b/>
        <sz val="11"/>
        <color theme="1"/>
        <rFont val="Calibri"/>
        <family val="2"/>
        <scheme val="minor"/>
      </rPr>
      <t>Capacitação permanente</t>
    </r>
    <r>
      <rPr>
        <sz val="11"/>
        <color theme="1"/>
        <rFont val="Calibri"/>
        <family val="2"/>
        <scheme val="minor"/>
      </rPr>
      <t xml:space="preserve"> para os trabalhadores,
os </t>
    </r>
    <r>
      <rPr>
        <b/>
        <sz val="11"/>
        <color theme="1"/>
        <rFont val="Calibri"/>
        <family val="2"/>
        <scheme val="minor"/>
      </rPr>
      <t>conselheiros,</t>
    </r>
    <r>
      <rPr>
        <sz val="11"/>
        <color theme="1"/>
        <rFont val="Calibri"/>
        <family val="2"/>
        <scheme val="minor"/>
      </rPr>
      <t xml:space="preserve"> os usuários do SUAS e as lideranças comunitárias</t>
    </r>
  </si>
  <si>
    <t>A Política Nacional de Educação Permanente do SUAS foi instituída pela Resolução Resolução nº 04, de 13 de março de 2013.O desafios a implantação dos patamares formativos. Há discussão referente à capacitação dos ususários do SUAS. Dentre vários encaminhamentos da reunião, ficou acordado quese fosse iniciada a discussão para a construção de ofertas vinculadas à perspectiva da Educação Popular por meio da construção e implementação de uma política nacional de educação popular do SUAS. A CGGETP continua à disposição para essa discussão.</t>
  </si>
  <si>
    <t xml:space="preserve"> Total</t>
  </si>
  <si>
    <t>1. Planos Cargos e Carreira - PCCs;
2. Piso salarial trabalhadores do SUAS;
3. Concurso público</t>
  </si>
  <si>
    <t>1. Política de Educação Permanente para trabalhadores e Conselheiros;
2. Implantação Escola do SUAS;
3. retomada do CAPACITASUAS</t>
  </si>
  <si>
    <t>1. Realização de Concurso Público (2);
2.  Instituir e efetivar uma Política de Formação /Capacitação permanente  - Trabalahdores (as) e conselheiros (as) - (2)
3. Planos Cargos e Carreira - PCCs;
4. Piso salarial trabalhadores do SUAS;
5.Implantação Escola do SUAS;
6. Retomada do CAPACITASUAS</t>
  </si>
  <si>
    <t>2 - Revogação/alteração da Lei 14.176/21;</t>
  </si>
  <si>
    <t xml:space="preserve">4 - duas pessoas com deficiência da mesma família receber, </t>
  </si>
  <si>
    <t>1. Restabelecimento imediato do atendimento presencial aos idosos e pessoas com deficiência, que precisam de orientações nas fases de requerimento, manutenção ou revisão do BPC.
2. Ampliar acesso atendimento</t>
  </si>
  <si>
    <t>1 - Continuidade e vinculação do BPC ao salário mínimo;
2. Revogação/alteração da Lei 14.176/21;
3.  Redução da idade de 65 para 60 anos; 
4. duas pessoas com deficiência da mesma família receber;
5. Celeridade e acesso ao atendimento pelo INSS para concessão (2).</t>
  </si>
  <si>
    <t>1. Revogar o Decreto Federal Nº 9.759, de 11 de abril de 2019,</t>
  </si>
  <si>
    <t>1. Restabelecimento e fortalecimento das instâncias de pactuação - restituir o efetivo caráter deliberativo do Conselho Nacional de Assistência Social - CNAS;
2 Fortalecimento da participação no controle social;</t>
  </si>
  <si>
    <t>1. Revogar o Decreto Federal Nº 9.759, de 11 de abril de 2019;
2. Restabelecimento e fortalecimento das instâncias de pactuação - restituir o efetivo caráter deliberativo do Conselho Nacional de Assistência Social - CNAS;
3. Fortalecimento da participação no controle social;</t>
  </si>
  <si>
    <t>1. Decreto Assistência Social como política essencial para acesso a materiais, vacinação e segurança;</t>
  </si>
  <si>
    <t>1. Garantir condições de seguranças aos trabalhadores em periodos de situação de calamidade e saúde pública</t>
  </si>
  <si>
    <t>Situação de emergencia e Calamidade pública</t>
  </si>
  <si>
    <t>Situação de emergência e calamidade pública</t>
  </si>
  <si>
    <t>1. Incremento de recursos para Situação de emergência: bloco de financiamento;
2. Priorizar fator Amazonico;</t>
  </si>
  <si>
    <t xml:space="preserve">1. Incremento de recursos para Situação de emergência;
2. Apoio técnico e capaciatção
</t>
  </si>
  <si>
    <t>1. Avançar na Regulamentação para situações de emergencia e calamidade pública;
2 .Incremento de recursos para Situação de emergência</t>
  </si>
  <si>
    <t>1. Avançar na Regulamentação para situações de emergencia e calamidade pública (2);
2 .Incremento de recursos para Situação de emergência;
3. Incremento de recursos para Situação de emergência: bloco de financiamento;
4. Priorizar fator Amazonico;
5.  Apoio técnico e capaciatção;
6. Garantir condições de seguranças aos trabalhadores em periodos de situação de calamidade e saúde pública (2)</t>
  </si>
  <si>
    <t>1. Apoio financeiro Implantação da Vigilância Socioassistencial;
2. Apoio técnico para implantação da vigilancia social;</t>
  </si>
  <si>
    <t>1. Apoio financeiro;
2. Apoio Técnico</t>
  </si>
  <si>
    <t>1. Concurso Público</t>
  </si>
  <si>
    <t>2.  Instituir e efetivar uma Política de Formação /Capacitação permanente  - Trabalahdores (as) e conselheiros (as) - (2)</t>
  </si>
  <si>
    <t>3. Gestão: Vigilância Social</t>
  </si>
  <si>
    <t>3. Planos Cargos e Carreira - PCCs;</t>
  </si>
  <si>
    <t>4. Piso salarial trabalhadores do SUAS;</t>
  </si>
  <si>
    <t>5.  Implantação Escola do SUAS;</t>
  </si>
  <si>
    <t>2. Restabelecimento e fortalecimento das instâncias de pactuação - restituir o efetivo caráter deliberativo do Conselho Nacional de Assistência Social - CNAS;</t>
  </si>
  <si>
    <t>3. Fortalecimento da participação no controle social;</t>
  </si>
  <si>
    <t>4. Garantia da equidade na composição dos conselhos</t>
  </si>
  <si>
    <t>2 .Incremento de recursos para Situação de emergência;</t>
  </si>
  <si>
    <t>3. Incremento de recursos para Situação de emergência: bloco de financiamento;</t>
  </si>
  <si>
    <t>6. Garantir condições de seguranças aos trabalhadores em periodos de situação de calamidade e saúde pública (2)</t>
  </si>
  <si>
    <t>2. Apoio Técnico</t>
  </si>
  <si>
    <r>
      <rPr>
        <b/>
        <sz val="10"/>
        <color theme="1"/>
        <rFont val="Calibri"/>
        <family val="2"/>
        <scheme val="minor"/>
      </rPr>
      <t>Eixo 2</t>
    </r>
    <r>
      <rPr>
        <sz val="10"/>
        <color theme="1"/>
        <rFont val="Calibri"/>
        <family val="2"/>
        <scheme val="minor"/>
      </rPr>
      <t xml:space="preserve"> - Financiamento e orçamento como instrumento para uma gestão de compromissos e corresponsabilidades dos entes federativos para a garantia dos direitos socioassistenciais</t>
    </r>
  </si>
  <si>
    <t>1. Assegurar a continuidade e vinculação do BPC ao salário mínimo conforme previsão na Constituição Federal de 1988, revogação/alteração da Lei 14.176/21, redução da idade de 65 para 60 anos, para acesso ao benefício de prestação continuada, em conformidade com o estatuto do idoso, garantindo o acesso de duas pessoas com deficiência da mesma família ao benefício e aumento no valor do BPC de 50% do valor do salário mínimo aos beneficiários que necessitam de acompanhante/cuidador.</t>
  </si>
  <si>
    <t>2. Manter o atendimento de inclusão ao benefício da prestação continuada – BPC preferencialmente nas agências fixas e móveis do INSS, ampliando a equipe de profissionais do Serviço Social e que a linha 135 seja ampliada para todas as redes de telefonia móvel. Agilizar os atendimentos presenciais do INSS para solicitação e acompanhamento do BPC, considerando as dificuldades dos requerentes no uso e acesso da tecnologia.</t>
  </si>
  <si>
    <t xml:space="preserve">5 - Garantir cofinanciamento para aquisição de imóveis próprios para os equipamentos da SEMAS com possibilidades de reformas, caso necessário e Orçamento para as Entidades de Assistência Social para manutenção da rede de serviços de proteção social de média e alta complexidade. Garantir os cofinanciamentos necessários à implantação da Vigilância Socioassistencial em todos os municípios de pequeno, médio e grande porte e outros, sendo este um instrumento de Gestão do SUAS para planejamento das ofertas dos serviços, acesso e garantia de direitos e assegurar que os repasse da união para gestão do suas sejam utilizadas para pagamento das equipes de vigilância. Realização de concurso público para os trabalhadores daum piso salarial nacional, na perspectiva de combater a precarização dos vínculos entre os trabalhadores do SUAS e usuários. Revogar a portaria MC no 2362 de 23/12/2019 que promove a equalização do cofinanciamento e recompor o orçamento da Assistência Social com repasse dos recursos devidos aos anos de 2019/2020.  </t>
  </si>
  <si>
    <t>1 - Instituir e efetivar uma Política de Formação /Capacitação permanente para os trabalhadores,
os conselheiros, os usuários do SUAS e as lideranças comunitárias</t>
  </si>
  <si>
    <t>4 - Garantir a ampliação e a regularização do Cofinanciamento dos serviços Socioassistenciais de 
proteção social básica e especial, especialmente PAIF e PAEFI, tomando por base cálculo do custo real da oferta no município com vistas a aprimorar e ampliar o alcance da cobertura das famílias e indivíduos nos territórios, consequentemente, ampliando os serviços dos territórios e implantando totalmente o SUAS, inclusive ao que diz respeito ao atendimento das minorias (PCD, migrantes,comunidades tradicionais, LGBTQIA+, órfãos de feminicídio entre outros).</t>
  </si>
  <si>
    <t>1 - Garantir através de regulamentação em lei, o orçamento da união para os estados e municípios, no contexto de emergência e calamidade pública em eventos adversos,extraordinários e temporários, bem como apoiofinanceiro aos estados para a realização de capacitações destes.</t>
  </si>
  <si>
    <t>CONFERÊNCIAS</t>
  </si>
  <si>
    <t>CONSOLIDAR O SUAS DE VEZ RUMO A 2026</t>
  </si>
  <si>
    <t>A GESTÃO E O FINANCIAMENTO NA EFETIVAÇÃO DO SUAS</t>
  </si>
  <si>
    <t>CONSOLIDAR O SUAS E VALORIZAR SEUS TRABALHADORES</t>
  </si>
  <si>
    <t>VIII</t>
  </si>
  <si>
    <t>V</t>
  </si>
  <si>
    <t>VII</t>
  </si>
  <si>
    <t>PARTICIPAÇÃO E CONTROLE SOCIAL NO SUAS</t>
  </si>
  <si>
    <t>COMPROMISSOS E RESPONSABILIDADES PARA ASSEGURAR PROTEÇÃO SOCIAL PELO SISTEMA ÚNICO DA ASSISTÊNCIA SOCIAL (SUAS)</t>
  </si>
  <si>
    <t>VI</t>
  </si>
  <si>
    <t>SUAS – PLANO 10: ESTRATÉGIAS E METAS PARA IMPLEMENTAÇÃO DA POLÍTICA NACIONAL DE ASSISTÊNCIA SOCIAL</t>
  </si>
  <si>
    <t>ASSISTÊNCIA SOCIAL COMO POLÍTICA DE INCLUSÃO: UMA NOVA AGENDA PARA A CIDADANIA - LOAS 10 ANOS</t>
  </si>
  <si>
    <t>IV</t>
  </si>
  <si>
    <t>POLÍTICA DE ASSISTÊNCIA SOCIAL: UMA TRAJETÓRIA DE AVANÇOS E DESAFIOS</t>
  </si>
  <si>
    <t>III</t>
  </si>
  <si>
    <t>“O SISTEMA DESCENTRALIZADO E PARTICIPATIVO DA ASSISTÊNCIA SOCIAL - CONSTRUINDO A INCLUSÃO - UNIVERSALIZANDO DIREITOS</t>
  </si>
  <si>
    <t>II</t>
  </si>
  <si>
    <t>I</t>
  </si>
  <si>
    <t>SISTEMA DESCENTRALIZADO E PARTICIPATIVO - FINANCIAMENTO E RELAÇÃO PÚBLICO_x0002_PRIVADO NA PRESTAÇÃO DE SERVIÇOS DA ASSISTÊNCIA SOCIAL</t>
  </si>
  <si>
    <t>ASSISTÊNCIA SOCIAL: DIREITO DO POVO E DEVER DO ESTADO, COM FINANCIAMENTO PÚBLICO, PARA ENFRENTAR AS DESIGUALDADES E GARANTIR PROTEÇÃO SOCIAL</t>
  </si>
  <si>
    <t>GARANTIA DOS DIREITOS NO FORTALECIMENTO DO SUAS</t>
  </si>
  <si>
    <t>POLÍTICA NACIONAL DE ASSISTÊNCIA SOCIAL</t>
  </si>
  <si>
    <t>COMANDO ÚNICO / REORDENAMENTO / DESCENTRALIZAÇÃO</t>
  </si>
  <si>
    <t>PARTICIPAÇÃO E CONTROLE SOCIAL / CONSELHOS</t>
  </si>
  <si>
    <t>RELAÇÃO PÚBLICO E PRIVADO</t>
  </si>
  <si>
    <t>BENEFÍCIOS</t>
  </si>
  <si>
    <t>DIVULGAÇÃO</t>
  </si>
  <si>
    <t>RELAÇÃO COM AS OUTRAS POLÍTICAS</t>
  </si>
  <si>
    <t>RECOMENDAÇÕES PARA OS ESTADOS E MUNICÍPIOS</t>
  </si>
  <si>
    <t>A UNIVERSALIZAÇÃO DO ACESSO AOS DIREITOS</t>
  </si>
  <si>
    <t>A EXPLICITAÇÃO E AMPLIAÇÃO DA POPULAÇÃO ALVO DA LOAS</t>
  </si>
  <si>
    <t>A PERSPECTIVA DOS MÍNIMOS SOCIAIS</t>
  </si>
  <si>
    <t>MECANISMOS E ESTRATÉGIAS DE INCLUSÃO</t>
  </si>
  <si>
    <t>RELAÇÃO ENTRE AS TRÊS ESFERAS E OS PAPÉIS DESEMPENHADOS PELOS MUNICÍPIOS, ESTADOS E O GOVERNO FEDERAL</t>
  </si>
  <si>
    <t>FORTALECIMENTO DA REDE PÚBLICA E PRIVADA DE ASSISTÊNCIA SOCIAL</t>
  </si>
  <si>
    <t>PAPEL DOS FÓRUNS</t>
  </si>
  <si>
    <t>A RELAÇÃO ESTADO X SOCIEDADE CIVIL</t>
  </si>
  <si>
    <t>MECANISMOS DE ORGANIZAÇÃO E REPRESENTAÇÃO SOCIAL</t>
  </si>
  <si>
    <t>A REPRESENTATIVIDADE GOVERNAMENTAL NOS CONSELHOS</t>
  </si>
  <si>
    <t>GESTÃO</t>
  </si>
  <si>
    <t>OFERTA DE SERVIÇOS E BENEFÍCIOS</t>
  </si>
  <si>
    <t>CONTROLE SOCIAL</t>
  </si>
  <si>
    <t>A PARTICIPAÇÃO NA ELABORAÇÃO DO ORÇAMENTO</t>
  </si>
  <si>
    <t>A FISCALIZAÇÃO DA EXECUÇÃO ORÇAMENTÁRIA</t>
  </si>
  <si>
    <t>FINANCIAMENTO DOS 3 ENTES</t>
  </si>
  <si>
    <t>A ASSISTÊNCIA SOCIAL NO ÂMBITO DA SEGURIDADE SOCIAL</t>
  </si>
  <si>
    <t>PADRÕES DE ATENDIMENTO</t>
  </si>
  <si>
    <t>PARTICIPAÇÃO DOS CONSELHOS NA ELABORAÇÃO DOS PLANOS DE ASSISTÊNCIA SOCIAL</t>
  </si>
  <si>
    <t>ORGANIZAÇÃO E FUNCIONAMENTO DOS CONSELHOS</t>
  </si>
  <si>
    <t>ATUAÇÃO DOS CONSELHOS NA REGULAMENTAÇÃO DOS BENEFÍCIOS EVENTUAIS E CONTINUADOS</t>
  </si>
  <si>
    <t>PARTICIPAÇÃO DOS USUÁRIOS NOS CONSELHOS</t>
  </si>
  <si>
    <t>ARTICULAÇÃO ENTRE CONSELHOS DE ASSISTÊNCIA SOCIAL E OUTROS CONSELHOS DE DIREITO</t>
  </si>
  <si>
    <t>FONTES DE FINANCIAMENTO E ORÇAMENTO DESTINADO PARA A ASSISTÊNCIA SOCIAL</t>
  </si>
  <si>
    <t>FINANCIAMENTO INDIRETO VIA RENÚNCIA FISCAL</t>
  </si>
  <si>
    <t>CRITÉRIOS DE PARTILHA DE RECURSOS ENTRE BENEFÍCIOS, SERVIÇOS, PROGRAMAS E PROJETOS.</t>
  </si>
  <si>
    <t>FUNCIONAMENTO DOS FUNDOS</t>
  </si>
  <si>
    <t>EMENDAS PARLAMENTARES</t>
  </si>
  <si>
    <t>AUTONOMIA DAS ESFERAS GOVERNAMENTAIS</t>
  </si>
  <si>
    <t>ELABORAÇÃO DO PLANO DE ASSISTÊNCIA SOCIAL</t>
  </si>
  <si>
    <t>GESTÃO DO TRABALHO - RECURSOS HUMANOS</t>
  </si>
  <si>
    <t>A INTEGRAÇÃO ENTRE BENEFÍCIOS, SERVIÇOS, PROGRAMAS E PROJETO</t>
  </si>
  <si>
    <t>ERRADICAÇÃO DA POBREZA</t>
  </si>
  <si>
    <t>REGIONALIZAÇÃO</t>
  </si>
  <si>
    <t>Financiamento</t>
  </si>
  <si>
    <t>GESTÃO DO SUAS</t>
  </si>
  <si>
    <t>PLANO DECENAL</t>
  </si>
  <si>
    <t>VIGILÂNCIA SOCIOASSISTENCIAL</t>
  </si>
  <si>
    <t>REGULAÇÃO</t>
  </si>
  <si>
    <t>SITUAÇÃO DE EMERGÊNCIA E CALAMIDADE PÚBLICA</t>
  </si>
  <si>
    <t>OFERTAS SERVIÇOS, PROGRAMAS E BENEFÍCIOS</t>
  </si>
  <si>
    <t>%</t>
  </si>
  <si>
    <r>
      <rPr>
        <b/>
        <sz val="9"/>
        <color theme="1"/>
        <rFont val="Calibri"/>
        <family val="2"/>
        <scheme val="minor"/>
      </rPr>
      <t xml:space="preserve">Eixo 1 </t>
    </r>
    <r>
      <rPr>
        <sz val="9"/>
        <color theme="1"/>
        <rFont val="Calibri"/>
        <family val="2"/>
        <scheme val="minor"/>
      </rPr>
      <t>- A proteção social não-contributiva e o princípio da equidade como paradigma para a gestão dos direitos socioassistenciais no enfrentamento das desigualdades</t>
    </r>
  </si>
  <si>
    <r>
      <rPr>
        <b/>
        <sz val="9"/>
        <color theme="1"/>
        <rFont val="Calibri"/>
        <family val="2"/>
        <scheme val="minor"/>
      </rPr>
      <t>Eixo 2</t>
    </r>
    <r>
      <rPr>
        <sz val="9"/>
        <color theme="1"/>
        <rFont val="Calibri"/>
        <family val="2"/>
        <scheme val="minor"/>
      </rPr>
      <t xml:space="preserve"> - Financiamento e orçamento como instrumento para uma gestão de compromissos e corresponsabilidades dos entes federativos para a garantia dos direitos socioassistenciais</t>
    </r>
  </si>
  <si>
    <r>
      <rPr>
        <b/>
        <sz val="9"/>
        <color theme="1"/>
        <rFont val="Calibri"/>
        <family val="2"/>
        <scheme val="minor"/>
      </rPr>
      <t xml:space="preserve">Eixo 3 </t>
    </r>
    <r>
      <rPr>
        <sz val="9"/>
        <color theme="1"/>
        <rFont val="Calibri"/>
        <family val="2"/>
        <scheme val="minor"/>
      </rPr>
      <t>- Controle social: o lugar da sociedade civil no SUAS e a importância da participação dos usuários</t>
    </r>
  </si>
  <si>
    <r>
      <rPr>
        <b/>
        <sz val="9"/>
        <color theme="1"/>
        <rFont val="Calibri"/>
        <family val="2"/>
        <scheme val="minor"/>
      </rPr>
      <t>Eixo 4-</t>
    </r>
    <r>
      <rPr>
        <sz val="9"/>
        <color theme="1"/>
        <rFont val="Calibri"/>
        <family val="2"/>
        <scheme val="minor"/>
      </rPr>
      <t xml:space="preserve"> – Gestão e acesso às seguranças socioassistenciais e a articulação entre serviços, benefícios e transferência de renda como garantias de direitos socioassistenciais e proteção social</t>
    </r>
  </si>
  <si>
    <r>
      <rPr>
        <b/>
        <sz val="8"/>
        <color theme="1"/>
        <rFont val="Calibri"/>
        <family val="2"/>
        <scheme val="minor"/>
      </rPr>
      <t xml:space="preserve">Eixo 1 </t>
    </r>
    <r>
      <rPr>
        <sz val="8"/>
        <color theme="1"/>
        <rFont val="Calibri"/>
        <family val="2"/>
        <scheme val="minor"/>
      </rPr>
      <t>- A proteção social não-contributiva e o princípio da equidade como paradigma para a gestão dos direitos socioassistenciais no enfrentamento das desigualdades</t>
    </r>
  </si>
  <si>
    <r>
      <rPr>
        <b/>
        <sz val="8"/>
        <color theme="1"/>
        <rFont val="Calibri"/>
        <family val="2"/>
        <scheme val="minor"/>
      </rPr>
      <t>Eixo 2</t>
    </r>
    <r>
      <rPr>
        <sz val="8"/>
        <color theme="1"/>
        <rFont val="Calibri"/>
        <family val="2"/>
        <scheme val="minor"/>
      </rPr>
      <t xml:space="preserve"> - Financiamento e orçamento como instrumento para uma gestão de compromissos e corresponsabilidades dos entes federativos para a garantia dos direitos socioassistenciais</t>
    </r>
  </si>
  <si>
    <r>
      <rPr>
        <b/>
        <sz val="8"/>
        <color theme="1"/>
        <rFont val="Calibri"/>
        <family val="2"/>
        <scheme val="minor"/>
      </rPr>
      <t xml:space="preserve">Eixo 3 </t>
    </r>
    <r>
      <rPr>
        <sz val="8"/>
        <color theme="1"/>
        <rFont val="Calibri"/>
        <family val="2"/>
        <scheme val="minor"/>
      </rPr>
      <t>- Controle social: o lugar da sociedade civil no SUAS e a importância da participação dos usuários</t>
    </r>
  </si>
  <si>
    <r>
      <rPr>
        <b/>
        <sz val="8"/>
        <color theme="1"/>
        <rFont val="Calibri"/>
        <family val="2"/>
        <scheme val="minor"/>
      </rPr>
      <t>Eixo 4-</t>
    </r>
    <r>
      <rPr>
        <sz val="8"/>
        <color theme="1"/>
        <rFont val="Calibri"/>
        <family val="2"/>
        <scheme val="minor"/>
      </rPr>
      <t xml:space="preserve"> – Gestão e acesso às seguranças socioassistenciais e a articulação entre serviços, benefícios e transferência de renda como garantias de direitos socioassistenciais e proteção social</t>
    </r>
  </si>
  <si>
    <r>
      <rPr>
        <b/>
        <sz val="8"/>
        <color theme="1"/>
        <rFont val="Calibri"/>
        <family val="2"/>
        <scheme val="minor"/>
      </rPr>
      <t xml:space="preserve">Eixo 5 </t>
    </r>
    <r>
      <rPr>
        <sz val="8"/>
        <color theme="1"/>
        <rFont val="Calibri"/>
        <family val="2"/>
        <scheme val="minor"/>
      </rPr>
      <t>- Atuação do SUAS em Situações de Calamidade Pública e Emergências</t>
    </r>
  </si>
  <si>
    <t>INCONSTITUCIONAL</t>
  </si>
  <si>
    <t>6. Expansão de cursos para o Controle Social</t>
  </si>
  <si>
    <t>4. Priorizar fator Amazonico</t>
  </si>
  <si>
    <t>1. Apoio financeiro</t>
  </si>
  <si>
    <t>5.  Apoio técnico e capaciatção</t>
  </si>
  <si>
    <t>1 - Continuidade e vinculação do BPC ao salário mínimo.</t>
  </si>
  <si>
    <t>2. Revogação/alteração da Lei 14.176/21.</t>
  </si>
  <si>
    <t>3.  Redução da idade de 65 para 60 anos.</t>
  </si>
  <si>
    <t>4. Duas pessoas com deficiência da mesma família poder receber Benefício.</t>
  </si>
  <si>
    <t>5. Aumento do valor do BPC de 50% do valor do Sala´rio Mínimo aos beneficiários que necessitam de acompanhante/cuidador</t>
  </si>
  <si>
    <t>6. Celeridade e acesso ao atendimento pelo INSS para concessão (2).</t>
  </si>
  <si>
    <t>1. Revogar o Decreto Federal Nº 9.759, de 11 de abril de 2019.</t>
  </si>
  <si>
    <t>1. Avançar na Regulamentação para situações de emergências e calamidade pública (2);</t>
  </si>
  <si>
    <t>7. Retomada do CAPACITASUAS</t>
  </si>
  <si>
    <t>8. Cumprimento da NOBSUAS/RH</t>
  </si>
  <si>
    <t>5. Garantir efetivação deliberações das conferências</t>
  </si>
  <si>
    <t>9. Implantação da Mesa Nacional de Gestão do Trabalho</t>
  </si>
  <si>
    <t>2. Revogação da PEC 95/2016 (2)</t>
  </si>
  <si>
    <t>4. Revogar a Portaria 2.362/2019 de 20 de dezembro de 2019</t>
  </si>
  <si>
    <t>5. Repasse contínuo e automático</t>
  </si>
  <si>
    <t>7. Situação de emergência</t>
  </si>
  <si>
    <t>6. PEC 383/2017 - percentual orçamentário 1% do SUAS</t>
  </si>
  <si>
    <t>1. Expansão, reajuste e aquisição de imoveis próprios para as unidades e Serviços Suas: ampliar serviços, qualidade do atendimento e olhar para especificidades tradicionais</t>
  </si>
  <si>
    <r>
      <rPr>
        <b/>
        <sz val="9"/>
        <color theme="1"/>
        <rFont val="Calibri"/>
        <family val="2"/>
        <scheme val="minor"/>
      </rPr>
      <t xml:space="preserve">Eixo 5 </t>
    </r>
    <r>
      <rPr>
        <sz val="9"/>
        <color theme="1"/>
        <rFont val="Calibri"/>
        <family val="2"/>
        <scheme val="minor"/>
      </rPr>
      <t>- Atuação do SUAS em Situações de Calamidade Pública e Emergências</t>
    </r>
  </si>
  <si>
    <t>DELIBERAÇÕES - 12º Conferência Nacional Democrática do SUAS</t>
  </si>
  <si>
    <r>
      <rPr>
        <b/>
        <i/>
        <sz val="10"/>
        <color theme="1"/>
        <rFont val="Calibri"/>
        <family val="2"/>
        <scheme val="minor"/>
      </rPr>
      <t>Obs</t>
    </r>
    <r>
      <rPr>
        <i/>
        <sz val="10"/>
        <color theme="1"/>
        <rFont val="Calibri"/>
        <family val="2"/>
        <scheme val="minor"/>
      </rPr>
      <t>. Este material refere-se a um desmembramento a parte de grande temas realizado pela Comissão de Acompanhamento das deliberações</t>
    </r>
  </si>
  <si>
    <t>1. Expansão, reajuste, aquisição de imoveis próprios e pagamento de RH para as unidades e Serviços Suas: ampliar, qualidade e olhar para especificidades tradicionais</t>
  </si>
  <si>
    <t>Grandes Temas</t>
  </si>
  <si>
    <t>EIXO III- Controle social: o lugar da sociedade civil no SUAS e a importância da participação dos usuários</t>
  </si>
  <si>
    <r>
      <t xml:space="preserve">EIXO IV </t>
    </r>
    <r>
      <rPr>
        <b/>
        <sz val="18"/>
        <color rgb="FF000000"/>
        <rFont val="Calibri"/>
        <family val="2"/>
        <scheme val="minor"/>
      </rPr>
      <t>Gestão e acesso às seguranças socioassistenciais e a articulação entre serviços, benefícios e transferência de renda como garantias de direitos socioassistenciais e proteção social</t>
    </r>
  </si>
  <si>
    <t>Judiciário/Lesgilativo/Executivo/ Conselhos de Direitos\CNAS</t>
  </si>
  <si>
    <r>
      <rPr>
        <b/>
        <u/>
        <sz val="11"/>
        <rFont val="Calibri"/>
        <family val="2"/>
        <scheme val="minor"/>
      </rPr>
      <t>EIXO 1 - DELIERAÇÃO 2</t>
    </r>
    <r>
      <rPr>
        <b/>
        <sz val="11"/>
        <rFont val="Calibri"/>
        <family val="2"/>
        <scheme val="minor"/>
      </rPr>
      <t xml:space="preserve"> - Manter o atendimento de inclusão ao benefício da prestação continuada – BPC
preferencialmente nas agências fixas e móveis do INSS, ampliando a equipe de profissionais do
Serviço Social e que a linha 135 seja ampliada para todas as redes de telefonia móvel. Agilizar os
atendimentos presenciais do INSS para solicitação e acompanhamento do BPC, considerando as
dificuldades dos requerentes no uso e acesso da tecnologia.</t>
    </r>
  </si>
  <si>
    <r>
      <rPr>
        <b/>
        <u/>
        <sz val="11"/>
        <color theme="1"/>
        <rFont val="Calibri"/>
        <family val="2"/>
        <scheme val="minor"/>
      </rPr>
      <t>EIXO 1 - DELIBERAÇÃO 1</t>
    </r>
    <r>
      <rPr>
        <b/>
        <sz val="11"/>
        <color theme="1"/>
        <rFont val="Calibri"/>
        <family val="2"/>
        <scheme val="minor"/>
      </rPr>
      <t xml:space="preserve"> - Assegurar a continuidade e vinculação do BPC ao salário mínimo conforme previsão na Constituição Federal de 1988, revogação/alteração da Lei 14.176/21, redução da idade de 65 para 60 anos, para acesso ao benefício de prestação continuada, em conformidade com o estatuto do idoso, garantindo o acesso de duas pessoas com deficiência da mesma família ao benefício e aumento no valor do BPC de 50% do valor do salário mínimo aos beneficiários que necessitam de acompanhante/cuidador.</t>
    </r>
  </si>
  <si>
    <r>
      <rPr>
        <b/>
        <u/>
        <sz val="12"/>
        <color theme="1"/>
        <rFont val="Calibri"/>
        <family val="2"/>
        <scheme val="minor"/>
      </rPr>
      <t>EIXO 2 - DELIBERAÇÃO 3</t>
    </r>
    <r>
      <rPr>
        <b/>
        <sz val="12"/>
        <color theme="1"/>
        <rFont val="Calibri"/>
        <family val="2"/>
        <scheme val="minor"/>
      </rPr>
      <t xml:space="preserve"> - Definir um percentual orçamentário mínimo de 1%, 5% ou 15% da Receita Corrente Líquida, para a política de assistência social, considerando que as políticas de saúde e educação já possuem um percentual definido, incluindo na LOA, PPA e LDO, considerando as especificidades de cada território, a localização geográfica, a existência de povos e comunidades tradicionais, índices de mortalidade, taxa de violência e IDH, com autorização para utilização em custeio e investimento, flexibilizando a modalidade de execução dos recursos ordinários - PECs relacionadas: PEC- 383/2017 e 431/2001. </t>
    </r>
  </si>
  <si>
    <r>
      <rPr>
        <b/>
        <u/>
        <sz val="12"/>
        <color theme="1"/>
        <rFont val="Calibri"/>
        <family val="2"/>
        <scheme val="minor"/>
      </rPr>
      <t>EIXO 2 - DELIBERAÇÃO 2</t>
    </r>
    <r>
      <rPr>
        <b/>
        <sz val="12"/>
        <color theme="1"/>
        <rFont val="Calibri"/>
        <family val="2"/>
        <scheme val="minor"/>
      </rPr>
      <t xml:space="preserve"> - Revogar a Portaria 2.362/2019 de 20 de dezembro de 2019 do Ministério da Cidadania a fim de recompor o orçamento da Assistência Social, bem como ampliar o cofinanciamento compartilhado pelos entes federados, contemplando a Vigilância Socioassistencial e garantindo a regularidade do repasse contínuo e automático, com reajustes no repasse financeiro anual aos serviços, programas e benefícios de Assistência Social, considerando o aumento da população em situação de pobreza extrema decorrente da pandemia, e as particularidades locais e geográficas (fator amazônico) a fim de assegurar a qualidade e evitando a descontinuidade dos serviços prestados. </t>
    </r>
  </si>
  <si>
    <r>
      <rPr>
        <b/>
        <u/>
        <sz val="12"/>
        <color theme="1"/>
        <rFont val="Calibri"/>
        <family val="2"/>
        <scheme val="minor"/>
      </rPr>
      <t>EIXO 2 - DELIBERAÇÃO 1</t>
    </r>
    <r>
      <rPr>
        <b/>
        <sz val="12"/>
        <color theme="1"/>
        <rFont val="Calibri"/>
        <family val="2"/>
        <scheme val="minor"/>
      </rPr>
      <t xml:space="preserve"> - Enviar proposta de revogação da Emenda Constitucional 95/2016 ao Congresso Nacional sobre a redução das políticas sociais públicas, como congelamento por 20 anos de recursos públicos para a Educação, Saúde e Assistência Social, considerando que compromete a manutenção e continuidade dos serviços, benefícios e a defesa dos direitos socioassistenciais.                                 </t>
    </r>
    <r>
      <rPr>
        <b/>
        <u/>
        <sz val="12"/>
        <color theme="1"/>
        <rFont val="Calibri"/>
        <family val="2"/>
        <scheme val="minor"/>
      </rPr>
      <t>EIXO 2 - DELIBERAÇÃO 5</t>
    </r>
    <r>
      <rPr>
        <b/>
        <sz val="12"/>
        <color theme="1"/>
        <rFont val="Calibri"/>
        <family val="2"/>
        <scheme val="minor"/>
      </rPr>
      <t xml:space="preserve"> - Revogação imediata da PEC95/2016, que define o congelamento dos gastos por 20 anos e recomposição orçamentária da política de Assistência Social em caráter de urgência.</t>
    </r>
  </si>
  <si>
    <r>
      <rPr>
        <b/>
        <u/>
        <sz val="11"/>
        <color theme="1"/>
        <rFont val="Calibri"/>
        <family val="2"/>
        <scheme val="minor"/>
      </rPr>
      <t>EIXO 2 - DELIBERAÇÃO 5</t>
    </r>
    <r>
      <rPr>
        <b/>
        <sz val="11"/>
        <color theme="1"/>
        <rFont val="Calibri"/>
        <family val="2"/>
        <scheme val="minor"/>
      </rPr>
      <t xml:space="preserve"> - Garantir cofinanciamento para aquisição de imóveis próprios para os equipamentos da SEMAS
com possibilidades de reformas, caso necessário e Orçamento para as Entidades de Assistência
Social para manutenção da rede de serviços de proteção social de média e alta complexidade.
Garantir os cofinanciamentos necessários à implantação da Vigilância Socioassistencial em todos
os municípios de pequeno, médio e grande porte e outros, sendo este um instrumento de Gestão
do SUAS para planejamento das ofertas dos serviços, acesso e garantia de direitos e assegurar que
os repasse da união para gestão do suas sejam utilizadas para pagamento das equipes de
vigilância. Realização de concurso público para os trabalhadores da assistência social, garantindo
um piso salarial nacional, na perspectiva de combater a precarização dos vínculos entre os
trabalhadores do SUAS e usuários. Revogar a portaria MC nº 2362 de 23/12/2019 que promove a
equalização do cofinanciamento e recompor o orçamento da Assistência Social com repasse dos
recursos devidos aos anos de 2019/2020.</t>
    </r>
  </si>
  <si>
    <r>
      <rPr>
        <b/>
        <u/>
        <sz val="12"/>
        <color theme="1"/>
        <rFont val="Calibri"/>
        <family val="2"/>
        <scheme val="minor"/>
      </rPr>
      <t>EIXO 1 - DELIBERAÇÃO 3</t>
    </r>
    <r>
      <rPr>
        <b/>
        <sz val="12"/>
        <color theme="1"/>
        <rFont val="Calibri"/>
        <family val="2"/>
        <scheme val="minor"/>
      </rPr>
      <t xml:space="preserve"> - Revogar a MP que cria o Auxílio Brasil, garantindo que o Programa Bolsa Família se torne um direito constitucional para ampliar o acesso à segurança de renda e alimentação como estratégia de enfrentamento a pobreza, com critérios que considerem a equidade de acesso e não apenas a renda, bem como, aumentar os benefícios do programa, a partir de ampla discussão com a sociedade. </t>
    </r>
  </si>
  <si>
    <r>
      <rPr>
        <b/>
        <u/>
        <sz val="11"/>
        <rFont val="Calibri"/>
        <family val="2"/>
        <scheme val="minor"/>
      </rPr>
      <t>EIXO 4 - DELIBERAÇÃO 5</t>
    </r>
    <r>
      <rPr>
        <b/>
        <sz val="11"/>
        <rFont val="Calibri"/>
        <family val="2"/>
        <scheme val="minor"/>
      </rPr>
      <t xml:space="preserve"> - Ampliar e facilitar o acesso ao BPC, estabelecendo efetivo aumento da renda per capita para ½ salário mínimo para todos os requerentes do benefício, desvinculando-se dos critérios
condicionantes, como: o grau de deficiência, a dependência de terceiros e comprometimento do
orçamento familiar com gastos com a saúde da pessoa idosa e da pessoa com deficiência
requerentes do BPC; restabelecendo de imediato o atendimento presencial aos idosos e pessoas
com deficiência, que precisam de orientações nas fases de requerimento, manutenção ou revisão
do BPC, por meio do Serviço de Socialização de Informações do Serviço Social, considerando as
limitações desse público no uso e no acesso aos canais remotos (135, Portal MEU INSS); e ainda,
garantindo que a avaliação da deficiência permaneça sob a ótica biopsicossocial, de forma
presencial, multiprofissional e com garantia de acolhida, escuta qualificada e sigilosa, revogando-se
Conselho Nacional de Assistência Social (CNAS) - 6/6
se imediatamente os trechos da Lei nº 14.176 de 22/06/2021, que ferem esses direitos que estão
pautados na Constituição Federal Brasileira, na Convenção Internacional das PcDs, do qual o Brasil
é signatário; bem como, na LBI</t>
    </r>
  </si>
  <si>
    <r>
      <rPr>
        <b/>
        <u/>
        <sz val="11"/>
        <color theme="1"/>
        <rFont val="Calibri"/>
        <family val="2"/>
        <scheme val="minor"/>
      </rPr>
      <t>EIXO 1 - DELIBERAÇÃO 3</t>
    </r>
    <r>
      <rPr>
        <b/>
        <sz val="11"/>
        <color theme="1"/>
        <rFont val="Calibri"/>
        <family val="2"/>
        <scheme val="minor"/>
      </rPr>
      <t xml:space="preserve"> - Revogar a MP que cria o Auxílio Brasil, garantindo que o Programa Bolsa Família se torne um direito constitucional para ampliar o acesso à segurança de renda e alimentação como estratégia de enfrentamento a pobreza, com critérios que considerem a equidade de acesso e não apenas a renda, bem como, aumentar os benefícios do programa, a partir de ampla discussão com a sociedade.</t>
    </r>
  </si>
  <si>
    <t>Deliberação Original - RESOLUÇÃO CNAS/MC Nº 59, DE 14 DE FEVEREIRO DE 2022</t>
  </si>
  <si>
    <r>
      <rPr>
        <b/>
        <u/>
        <sz val="12"/>
        <color theme="1"/>
        <rFont val="Calibri"/>
        <family val="2"/>
        <scheme val="minor"/>
      </rPr>
      <t>EIXO 2 - DELIBERAÇÃO 4</t>
    </r>
    <r>
      <rPr>
        <b/>
        <sz val="12"/>
        <color theme="1"/>
        <rFont val="Calibri"/>
        <family val="2"/>
        <scheme val="minor"/>
      </rPr>
      <t xml:space="preserve"> - Garantir na Lei Orçamentária Anual, a ampliação dos recursos destinados ao cofinanciamento da política de Assistência Social aos municípios a fim de ofertar expansão dos serviços e atendimento da proteção social especial junto à gestão em municípios que não possuem o equipamento – CREAS ou de forma regionalizada, bem como outros equipamentos e serviços socioassistenciais de alta complexidade. </t>
    </r>
  </si>
  <si>
    <r>
      <rPr>
        <b/>
        <u/>
        <sz val="12"/>
        <color theme="1"/>
        <rFont val="Calibri"/>
        <family val="2"/>
        <scheme val="minor"/>
      </rPr>
      <t>EIXO 5 - DELIBERAÇÃO 4</t>
    </r>
    <r>
      <rPr>
        <b/>
        <sz val="12"/>
        <color theme="1"/>
        <rFont val="Calibri"/>
        <family val="2"/>
        <scheme val="minor"/>
      </rPr>
      <t xml:space="preserve"> - Garantir a ampliação e a regularização do Cofinanciamento dos serviços Socioassistenciais de proteção social básica e especial, especialmente PAIF e PAEFI, tomando por base cálculo do custo real da oferta no município com vistas a aprimorar e ampliar o alcance da cobertura das famílias e indivíduos nos territórios, consequentemente, ampliando os serviços dos territórios e implantando totalmente o SUAS, inclusive ao que diz respeito ao atendimento das minorias (PCD, migrantes, comunidades tradicionais, LGBTQIA+, órfãos de feminicídio entre outros). </t>
    </r>
  </si>
  <si>
    <r>
      <rPr>
        <b/>
        <u/>
        <sz val="12"/>
        <color theme="1"/>
        <rFont val="Calibri"/>
        <family val="2"/>
        <scheme val="minor"/>
      </rPr>
      <t>EIXO 1 - DELIBERAÇÃO 5</t>
    </r>
    <r>
      <rPr>
        <b/>
        <sz val="12"/>
        <color theme="1"/>
        <rFont val="Calibri"/>
        <family val="2"/>
        <scheme val="minor"/>
      </rPr>
      <t xml:space="preserve"> - Prever na Lei Orçamentária um percentual fixo para a garantia de direitos socioassistenciais e revogar a PEC 95 que congela o orçamento da seguridade social por 20 anos. </t>
    </r>
  </si>
  <si>
    <r>
      <rPr>
        <b/>
        <u/>
        <sz val="12"/>
        <color theme="1"/>
        <rFont val="Calibri"/>
        <family val="2"/>
        <scheme val="minor"/>
      </rPr>
      <t>EIXO 2 - DELIBERAÇÃO 5</t>
    </r>
    <r>
      <rPr>
        <b/>
        <sz val="12"/>
        <color theme="1"/>
        <rFont val="Calibri"/>
        <family val="2"/>
        <scheme val="minor"/>
      </rPr>
      <t xml:space="preserve"> - Garantir cofinanciamento para aquisição de imóveis próprios para os equipamentos da SEMAS com possibilidades de reformas, caso necessário e Orçamento para as Entidades de Assistência Social para manutenção da rede de serviços de proteção social de média e alta complexidade. Garantir os cofinanciamentos necessários à implantação da Vigilância Socioassistencial em todos os municípios de pequeno, médio e grande porte e outros, sendo este um instrumento de Gestão do SUAS para planejamento das ofertas dos serviços, acesso e garantia de direitos e assegurar que os repasse da união para gestão do suas sejam utilizadas para pagamento das equipes de vigilância. Realização de concurso público para os trabalhadores daum piso salarial nacional, na perspectiva de combater a precarização dos vínculos entre os trabalhadores do SUAS e usuários. Revogar a portaria MC no 2362 de 23/12/2019 que promove a equalização do cofinanciamento e recompor o orçamento da Assistência Social com repasse dos recursos devidos aos anos de 2019/2020. assistência social, garantindo </t>
    </r>
  </si>
  <si>
    <r>
      <rPr>
        <b/>
        <u/>
        <sz val="12"/>
        <color theme="1"/>
        <rFont val="Calibri"/>
        <family val="2"/>
        <scheme val="minor"/>
      </rPr>
      <t>EIXO 3 - DELIBERAÇÃO 3</t>
    </r>
    <r>
      <rPr>
        <b/>
        <sz val="12"/>
        <color theme="1"/>
        <rFont val="Calibri"/>
        <family val="2"/>
        <scheme val="minor"/>
      </rPr>
      <t xml:space="preserve"> - Revogar o Decreto Federal No 9.759, de 11 de abril de 2019, que extingue e estabelece diretrizes, regras e limitações para colegiados da administração pública federal, bem como restabelecer e fortalecer as instâncias de pactuação (Comissão Intergestores Tripartite, Mesa Nacional de Gestão do Trabalho, Núcleo Nacional de Educação Permanente), além de restituir o efetivo caráter deliberativo do Conselho Nacional de Assistência Social - CNAS, assegurando que nenhuma mudança na política de assistência social seja efetuada sem um amplo debate e deliberação nos órgãos de controle social. </t>
    </r>
  </si>
  <si>
    <r>
      <rPr>
        <b/>
        <u/>
        <sz val="12"/>
        <color theme="1"/>
        <rFont val="Calibri"/>
        <family val="2"/>
        <scheme val="minor"/>
      </rPr>
      <t>EIXO 3 - DELIBERAÇÃO 2</t>
    </r>
    <r>
      <rPr>
        <b/>
        <sz val="12"/>
        <color theme="1"/>
        <rFont val="Calibri"/>
        <family val="2"/>
        <scheme val="minor"/>
      </rPr>
      <t xml:space="preserve"> - Realizar maior controle e fiscalização junto aos municípios a fim de garantir que os gestores cumpram as determinações da NOB-RH/SUAS quanto ao número de profissionais (principalmente técnicos de nível superior) que integram as equipes de referência, bem como intensificar a fiscalização referente às formas de contratação junto aos equipamentos Intensificar as ações e mecanismos de fortalecimento dos conselhos para o exercício da participação e do controle social na Política de Assistência Social, respeitando e fazendo cumprir suas deliberações, destinando recursos financeiros e materiais para assegurar a participação efetiva da sociedade civil, garantindo 10% do repasse do IGD SUAS e IGD PBF para o Controle Social. </t>
    </r>
  </si>
  <si>
    <r>
      <rPr>
        <b/>
        <u/>
        <sz val="11"/>
        <color theme="1"/>
        <rFont val="Calibri"/>
        <family val="2"/>
        <scheme val="minor"/>
      </rPr>
      <t>EIXO 3 - DELIBERAÇÃO 2</t>
    </r>
    <r>
      <rPr>
        <b/>
        <sz val="11"/>
        <color theme="1"/>
        <rFont val="Calibri"/>
        <family val="2"/>
        <scheme val="minor"/>
      </rPr>
      <t xml:space="preserve"> - Realizar maior controle e fiscalização junto aos municípios a fim de garantir que os gestores cumpram as determinações da NOB-RH/SUAS quanto ao número de profissionais (principalmente técnicos de nível superior) que integram as equipes de referência, bem como intensificar a fiscalização referente às formas de contratação junto aos equipamentos Intensificar as ações e mecanismos de fortalecimento dos conselhos para o exercício da participação e do controle social na Política de Assistência Social, respeitando e fazendo cumprir suas deliberações, destinando recursos financeiros e materiais para assegurar a participação efetiva da sociedade civil, garantindo 10% do repasse do IGD SUAS e IGD PBF para o Controle Social. </t>
    </r>
  </si>
  <si>
    <r>
      <rPr>
        <b/>
        <u/>
        <sz val="11"/>
        <color theme="1"/>
        <rFont val="Calibri"/>
        <family val="2"/>
        <scheme val="minor"/>
      </rPr>
      <t>EIXO 3 - DELIBERAÇÃO 3</t>
    </r>
    <r>
      <rPr>
        <b/>
        <sz val="11"/>
        <color theme="1"/>
        <rFont val="Calibri"/>
        <family val="2"/>
        <scheme val="minor"/>
      </rPr>
      <t xml:space="preserve"> - Revogar o Decreto Federal Nº 9.759, de 11 de abril de 2019, que extingue e estabelece diretrizes, regras e limitações para colegiados da administração pública federal, bem como restabelecer e fortalecer as instâncias de pactuação (Comissão Intergestores Tripartite, Mesa Nacional de Gestão do Trabalho, Núcleo Nacional de Educação Permanente), além de restituir o efetivo caráter deliberativo do Conselho Nacional de Assistência Social - CNAS, assegurando que nenhuma mudança na política de assistência social seja efetuada sem um amplo debate e deliberação nos órgãos de controle social.</t>
    </r>
  </si>
  <si>
    <r>
      <rPr>
        <b/>
        <u/>
        <sz val="11"/>
        <color theme="1"/>
        <rFont val="Calibri"/>
        <family val="2"/>
        <scheme val="minor"/>
      </rPr>
      <t>EIXO 3 - DELIBERAÇÃO 4</t>
    </r>
    <r>
      <rPr>
        <b/>
        <sz val="11"/>
        <color theme="1"/>
        <rFont val="Calibri"/>
        <family val="2"/>
        <scheme val="minor"/>
      </rPr>
      <t xml:space="preserve"> - Promover o fortalecimento, autonomia e valorização dos Conselhos de Assistência Social, conferências, fóruns e outros espaços de deliberação e pactuação, elaborando estratégias que incluam: a democratização destes espaços, com fortalecimento da participação das minorias (negros, indígenas, LGBTQI+, mulheres, crianças, idosos, PcD e pessoa em situação de rua); realização de campanhas de ampla divulgação sobre a participação democrática; garantia dos recursos financeiros para sua efetivação; garantia da equidade na composição dos conselhos; promoção da interlocução regular entre esferas e portes.</t>
    </r>
  </si>
  <si>
    <r>
      <rPr>
        <b/>
        <u/>
        <sz val="11"/>
        <color theme="1"/>
        <rFont val="Calibri"/>
        <family val="2"/>
        <scheme val="minor"/>
      </rPr>
      <t>EIXO 4 - DELIBERAÇÃO 1</t>
    </r>
    <r>
      <rPr>
        <b/>
        <sz val="11"/>
        <color theme="1"/>
        <rFont val="Calibri"/>
        <family val="2"/>
        <scheme val="minor"/>
      </rPr>
      <t xml:space="preserve"> - Garantir apoio técnico e financeiro aos municípios visando a estruturação dos sistemas municipais de Vigilância Socioassistencial no intuito de avançarmos na produção, sistematização, análise e disseminação de informações dos territórios locais.</t>
    </r>
  </si>
  <si>
    <r>
      <rPr>
        <b/>
        <u/>
        <sz val="11"/>
        <color theme="1"/>
        <rFont val="Calibri"/>
        <family val="2"/>
        <scheme val="minor"/>
      </rPr>
      <t>EIXO 4 - DELIBERAÇÃO 2</t>
    </r>
    <r>
      <rPr>
        <b/>
        <sz val="11"/>
        <color theme="1"/>
        <rFont val="Calibri"/>
        <family val="2"/>
        <scheme val="minor"/>
      </rPr>
      <t xml:space="preserve"> - Criar e consolidar os planos de cargos e carreiras e garantir o piso salarial para os profissionais
da política de Assistência Social de nível básico, médio e superior a nível nacional, alocando o
recurso destinado ao Fundo Municipal de Assistência Social e orientando todos os órgãos gestores
de Assistência Social para realizar concursos públicos.</t>
    </r>
  </si>
  <si>
    <r>
      <rPr>
        <b/>
        <u/>
        <sz val="11"/>
        <color theme="1"/>
        <rFont val="Calibri"/>
        <family val="2"/>
        <scheme val="minor"/>
      </rPr>
      <t>EIXO 4 - DELIBERAÇÃO 4</t>
    </r>
    <r>
      <rPr>
        <b/>
        <sz val="11"/>
        <color theme="1"/>
        <rFont val="Calibri"/>
        <family val="2"/>
        <scheme val="minor"/>
      </rPr>
      <t xml:space="preserve"> - Garantir a ampliação e a regularização do Cofinanciamento dos serviços Socioassistenciais de
proteção social básica e especial, especialmente PAIF e PAEFI, tomando por base cálculo do custo
real da oferta no município com vistas a aprimorar e ampliar o alcance da cobertura das famílias e
indivíduos nos territórios, consequentemente, ampliando os serviços dos territórios e implantando
totalmente o SUAS, inclusive ao que diz respeito ao atendimento das minorias (PCD, migrantes,
comunidades tradicionais, LGBTQIA+, órfãos de feminicídio entre outros).</t>
    </r>
  </si>
  <si>
    <r>
      <rPr>
        <b/>
        <u/>
        <sz val="11"/>
        <color theme="1"/>
        <rFont val="Calibri"/>
        <family val="2"/>
        <scheme val="minor"/>
      </rPr>
      <t>EIXO 5 - DELIBERAÇÃO 2</t>
    </r>
    <r>
      <rPr>
        <b/>
        <sz val="11"/>
        <color theme="1"/>
        <rFont val="Calibri"/>
        <family val="2"/>
        <scheme val="minor"/>
      </rPr>
      <t xml:space="preserve"> - Organização de uma rubrica específica no orçamento do Fundo Nacional de Assistência Social e criação de um bloco de financiamento da Proteção Social Especial para garantir o cofinanciamento do Serviço de Proteção Social em Situações de Calamidade Pública e de Emergências, com repasse de recursos de forma regular, automática, imediata e desburocratizada fundo a fundo, para os estados, municípios e DF, priorizando-se o fator amazônico.</t>
    </r>
  </si>
  <si>
    <r>
      <rPr>
        <b/>
        <u/>
        <sz val="11"/>
        <color theme="1"/>
        <rFont val="Calibri"/>
        <family val="2"/>
        <scheme val="minor"/>
      </rPr>
      <t>EIXO 5 - DELIBERAÇÃO 4</t>
    </r>
    <r>
      <rPr>
        <b/>
        <sz val="11"/>
        <color theme="1"/>
        <rFont val="Calibri"/>
        <family val="2"/>
        <scheme val="minor"/>
      </rPr>
      <t xml:space="preserve"> - Definir em Lei que nas situações de Decreto Nacional de Calamidade Pública e Emergências a Assistência Social seja considerada política essencial e participe das decisões a serem tomadas em todas as esferas e que contemple que os trabalhadores do SUAS sejam considerados prioritários para receberem apoio, orientação, equipamentos específicos, vacinação, dentre outras ações que possibilitem segurança para esses e a população atendida.</t>
    </r>
  </si>
  <si>
    <r>
      <rPr>
        <b/>
        <u/>
        <sz val="11"/>
        <color theme="1"/>
        <rFont val="Calibri"/>
        <family val="2"/>
        <scheme val="minor"/>
      </rPr>
      <t>EIXO 5 - DELIBERAÇÃO 5</t>
    </r>
    <r>
      <rPr>
        <b/>
        <sz val="11"/>
        <color theme="1"/>
        <rFont val="Calibri"/>
        <family val="2"/>
        <scheme val="minor"/>
      </rPr>
      <t xml:space="preserve"> - Garantir condições de serviço favoráveis para os trabalhadores do SUAS, tais como vacinação,
insalubridade, benefícios e incentivos salariais, educação permanente, equipamentos de proteção
individual, dentre outros recursos de valorização e proteção do trabalhador/a, nos momentos pré,
durante e pós situações de calamidades e emergências, incluindo as de saúde pública.</t>
    </r>
  </si>
  <si>
    <r>
      <rPr>
        <b/>
        <u/>
        <sz val="11"/>
        <color theme="1"/>
        <rFont val="Calibri"/>
        <family val="2"/>
        <scheme val="minor"/>
      </rPr>
      <t>EIXO 5 - DELIBERAÇÃO 1</t>
    </r>
    <r>
      <rPr>
        <b/>
        <sz val="11"/>
        <color theme="1"/>
        <rFont val="Calibri"/>
        <family val="2"/>
        <scheme val="minor"/>
      </rPr>
      <t xml:space="preserve"> - Garantir através de regulamentação em lei, o orçamento da união para os estados e municípios, no contexto de emergência e calamidade pública em eventos adversos, extraordinários e temporários, bem como apoio financeiro aos estados para a realização de capacitações destes.</t>
    </r>
  </si>
  <si>
    <r>
      <rPr>
        <b/>
        <u/>
        <sz val="11"/>
        <color theme="1"/>
        <rFont val="Calibri"/>
        <family val="2"/>
        <scheme val="minor"/>
      </rPr>
      <t>EIXO 5 - DELIBERAÇÃO 3</t>
    </r>
    <r>
      <rPr>
        <b/>
        <sz val="11"/>
        <color theme="1"/>
        <rFont val="Calibri"/>
        <family val="2"/>
        <scheme val="minor"/>
      </rPr>
      <t xml:space="preserve"> - Garantir previsão orçamentária e financeira e assegurar o cofinanciamento, além de recursos extraordinários, destinado aos estados, municípios e DF em situação de emergência e calamidade pública para: as ações de prevenção e mitigação de riscos, as ações empreendidas antes, durante e pós emergência, a prestação dos serviços socioassistenciais, a concessão de benefícios eventuais, assegurando ininterrupção dos serviços do SUAS, estrutura adequada para a atuação dos trabalhadores do SUAS com segurança, apoio técnico aos estados e municípios e capacitação dos trabalhadores em emergência e calamidade pública</t>
    </r>
  </si>
  <si>
    <r>
      <rPr>
        <b/>
        <u/>
        <sz val="11"/>
        <rFont val="Calibri"/>
        <family val="2"/>
        <scheme val="minor"/>
      </rPr>
      <t>EIXO 4 - DELIBERAÇÃO 5</t>
    </r>
    <r>
      <rPr>
        <b/>
        <sz val="11"/>
        <rFont val="Calibri"/>
        <family val="2"/>
        <scheme val="minor"/>
      </rPr>
      <t xml:space="preserve"> - Ampliar e facilitar o acesso ao BPC, estabelecendo efetivo aumento da renda per capita para ½ salário mínimo para todos os requerentes do benefício, desvinculando-se dos critérios condicionantes, como: o grau de deficiência, a dependência de terceiros e comprometimento do orçamento familiar com gastos com a saúde da pessoa idosa e da pessoa com deficiência requerentes do BPC; restabelecendo de imediato o atendimento presencial aos idosos e pessoas com deficiência, que precisam de orientações nas fases de requerimento, manutenção ou revisão do BPC, por meio do Serviço de Socialização de Informações do Serviço Social, considerando as limitações desse público no uso e no acesso aos canais remotos (135, Portal MEU INSS); e ainda, garantindo que a avaliação da deficiência permaneça sob a ótica biopsicossocial, de forma presencial, multiprofissional e com garantia de acolhida, escuta qualificada e sigilosa, revogando- Conselho Nacional de Assistência Social (CNAS) - 6/6 se imediatamente os trechos da Lei nº 14.176 de 22/06/2021, que ferem esses direitos que estão pautados na Constituição Federal Brasileira, na Convenção Internacional das PcDs, do qual o Brasil é signatário; bem como, na LBI.</t>
    </r>
  </si>
  <si>
    <t>Definir em Lei que nas situações de Decreto Nacional de Calamidade Pública e Emergências a Assistência Social seja considerada política essencial e participe das decisões a serem tomadas em todas as esferas e que contemple que os trabalhadores do SUAS sejam considerados prioritários para receberem apoio, orientação, equipamentos específicos, vacinação, dentre outras ações que possibilitem segurança para esses e a população atendida. Organização de uma rubrica específica no orçamento do Fundo Nacional de Assistência Social e criação de um bloco de financiamento da Proteção Social Especial para garantir o cofinanciamento do Serviço de Proteção Social em Situações de Calamidade Pública e de Emergências, com repasse de recursos de forma regular, automática, imediata e desburocratizada fundo a fundo, para os estados, municípios e DF, priorizando-se o fator amazônico.</t>
  </si>
  <si>
    <t>MDS/CNAS - Comissão de Política</t>
  </si>
  <si>
    <t>CP CNAS - A CN verficará proposta de resolução referente a matéria, com apreciação da CP e CFO. A comissão de financiamento e orçamento colocará em debate esta pauta para apreciação e deliberação do pleno</t>
  </si>
  <si>
    <t>Encaminhado para as Comissões. O Piso já existe e o cofinanciamento das situações de calamidade e emergência é realizado conforme a demanda; O CNAS colocou em debate os informes  5 e 6 da 13ª Conferência Nacional, Revisão da tipificação e dos custos da assistência social conforme as especificidades regionais.</t>
  </si>
  <si>
    <r>
      <rPr>
        <b/>
        <u/>
        <sz val="11"/>
        <color theme="1"/>
        <rFont val="Calibri"/>
        <family val="2"/>
        <scheme val="minor"/>
      </rPr>
      <t>Eixo 5 - deliberação 1</t>
    </r>
    <r>
      <rPr>
        <b/>
        <sz val="11"/>
        <color theme="1"/>
        <rFont val="Calibri"/>
        <family val="2"/>
        <scheme val="minor"/>
      </rPr>
      <t xml:space="preserve"> - Garantir através de regulamentação em lei, o orçamento da união para os estados e municípios, no contexto de emergência e calamidade pública em eventos adversos, extraordinários e temporários, bem como apoio financeiro aos estados para a realização de capacitações destes.</t>
    </r>
  </si>
  <si>
    <t>O CNDI não possui estudo sobre o tema.
A Comissão realizou o painel “Painel: Lacunas no Sistema de proteção social para idosos que não contribuíram para o Regime Geral da Previdência Social (RGPS) ou que tiveram baixa contribuição e não tem idade para requerer o Benefício de Prestação Continuada – BPC” e dará continuidade ao debate em 2024.
Sugestão de estratégias: 
- Solicitar consultoria da SAGICAD sobre a temática.
- Levar esta pauta para o GT que está formulando a Política Nacional de Cuidados.</t>
  </si>
  <si>
    <t>Monitorar e propor encaminhamentos na Comissão de Financiamento, incluindo incidência politica. A revogação da portaria está pautada na CIT.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</si>
</sst>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7" x14ac:knownFonts="1">
    <font>
      <sz val="11"/>
      <color theme="1"/>
      <name val="Calibri"/>
      <family val="2"/>
      <scheme val="minor"/>
    </font>
    <font>
      <b/>
      <sz val="11"/>
      <color theme="1"/>
      <name val="Calibri"/>
      <family val="2"/>
      <scheme val="minor"/>
    </font>
    <font>
      <b/>
      <sz val="10"/>
      <color theme="1"/>
      <name val="Calibri"/>
      <family val="2"/>
      <scheme val="minor"/>
    </font>
    <font>
      <sz val="11"/>
      <color rgb="FF000000"/>
      <name val="Calibri"/>
      <family val="2"/>
      <scheme val="minor"/>
    </font>
    <font>
      <b/>
      <sz val="11"/>
      <color rgb="FF000000"/>
      <name val="Calibri"/>
      <family val="2"/>
      <scheme val="minor"/>
    </font>
    <font>
      <b/>
      <sz val="10"/>
      <color rgb="FF000000"/>
      <name val="Calibri"/>
      <family val="2"/>
      <scheme val="minor"/>
    </font>
    <font>
      <b/>
      <sz val="14"/>
      <color theme="1"/>
      <name val="Calibri"/>
      <family val="2"/>
      <scheme val="minor"/>
    </font>
    <font>
      <sz val="10"/>
      <color rgb="FF000000"/>
      <name val="Calibri"/>
      <family val="2"/>
      <scheme val="minor"/>
    </font>
    <font>
      <sz val="11"/>
      <name val="Calibri"/>
      <family val="2"/>
      <scheme val="minor"/>
    </font>
    <font>
      <b/>
      <sz val="11"/>
      <name val="Calibri"/>
      <family val="2"/>
      <scheme val="minor"/>
    </font>
    <font>
      <b/>
      <sz val="12"/>
      <color theme="1"/>
      <name val="Calibri"/>
      <family val="2"/>
      <scheme val="minor"/>
    </font>
    <font>
      <b/>
      <sz val="10"/>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6"/>
      <color theme="1"/>
      <name val="Calibri"/>
      <family val="2"/>
      <scheme val="minor"/>
    </font>
    <font>
      <b/>
      <sz val="16"/>
      <color rgb="FF000000"/>
      <name val="Calibri"/>
      <family val="2"/>
      <scheme val="minor"/>
    </font>
    <font>
      <b/>
      <sz val="16"/>
      <color rgb="FFFF0000"/>
      <name val="Calibri"/>
      <family val="2"/>
      <scheme val="minor"/>
    </font>
    <font>
      <i/>
      <sz val="11"/>
      <color theme="1"/>
      <name val="Calibri"/>
      <family val="2"/>
      <scheme val="minor"/>
    </font>
    <font>
      <b/>
      <i/>
      <sz val="11"/>
      <color theme="1"/>
      <name val="Calibri"/>
      <family val="2"/>
      <scheme val="minor"/>
    </font>
    <font>
      <sz val="8"/>
      <name val="Calibri"/>
      <family val="2"/>
      <scheme val="minor"/>
    </font>
    <font>
      <sz val="10"/>
      <color theme="1"/>
      <name val="Calibri"/>
      <family val="2"/>
      <scheme val="minor"/>
    </font>
    <font>
      <sz val="12"/>
      <color theme="1"/>
      <name val="Calibri"/>
      <family val="2"/>
      <scheme val="minor"/>
    </font>
    <font>
      <sz val="16"/>
      <color theme="1"/>
      <name val="Calibri"/>
      <family val="2"/>
      <scheme val="minor"/>
    </font>
    <font>
      <i/>
      <sz val="16"/>
      <color theme="1"/>
      <name val="Calibri"/>
      <family val="2"/>
      <scheme val="minor"/>
    </font>
    <font>
      <i/>
      <sz val="9"/>
      <color theme="1"/>
      <name val="Calibri"/>
      <family val="2"/>
      <scheme val="minor"/>
    </font>
    <font>
      <sz val="9"/>
      <color indexed="81"/>
      <name val="Segoe UI"/>
      <family val="2"/>
    </font>
    <font>
      <b/>
      <sz val="9"/>
      <color indexed="81"/>
      <name val="Segoe UI"/>
      <family val="2"/>
    </font>
    <font>
      <b/>
      <i/>
      <sz val="11"/>
      <color theme="7"/>
      <name val="Calibri"/>
      <family val="2"/>
      <scheme val="minor"/>
    </font>
    <font>
      <b/>
      <sz val="11"/>
      <color rgb="FFC00000"/>
      <name val="Calibri"/>
      <family val="2"/>
      <scheme val="minor"/>
    </font>
    <font>
      <b/>
      <sz val="11"/>
      <color rgb="FF00B050"/>
      <name val="Calibri"/>
      <family val="2"/>
      <scheme val="minor"/>
    </font>
    <font>
      <b/>
      <sz val="9"/>
      <color theme="1"/>
      <name val="Calibri"/>
      <family val="2"/>
      <scheme val="minor"/>
    </font>
    <font>
      <sz val="9"/>
      <color theme="1"/>
      <name val="Calibri"/>
      <family val="2"/>
      <scheme val="minor"/>
    </font>
    <font>
      <b/>
      <i/>
      <sz val="11"/>
      <color rgb="FFC00000"/>
      <name val="Calibri"/>
      <family val="2"/>
      <scheme val="minor"/>
    </font>
    <font>
      <b/>
      <sz val="11"/>
      <color theme="7"/>
      <name val="Calibri"/>
      <family val="2"/>
      <scheme val="minor"/>
    </font>
    <font>
      <b/>
      <i/>
      <sz val="10"/>
      <color theme="1"/>
      <name val="Calibri"/>
      <family val="2"/>
      <scheme val="minor"/>
    </font>
    <font>
      <b/>
      <sz val="11"/>
      <color rgb="FFFFC000"/>
      <name val="Calibri"/>
      <family val="2"/>
      <scheme val="minor"/>
    </font>
    <font>
      <b/>
      <sz val="72"/>
      <color rgb="FFC00000"/>
      <name val="Calibri"/>
      <family val="2"/>
      <scheme val="minor"/>
    </font>
    <font>
      <b/>
      <i/>
      <sz val="14"/>
      <color rgb="FFC00000"/>
      <name val="Calibri"/>
      <family val="2"/>
      <scheme val="minor"/>
    </font>
    <font>
      <b/>
      <i/>
      <sz val="12"/>
      <color theme="1"/>
      <name val="Calibri"/>
      <family val="2"/>
      <scheme val="minor"/>
    </font>
    <font>
      <b/>
      <i/>
      <sz val="20"/>
      <color rgb="FFC00000"/>
      <name val="Calibri"/>
      <family val="2"/>
      <scheme val="minor"/>
    </font>
    <font>
      <i/>
      <sz val="18"/>
      <color theme="1"/>
      <name val="Calibri"/>
      <family val="2"/>
      <scheme val="minor"/>
    </font>
    <font>
      <b/>
      <sz val="16"/>
      <color theme="0"/>
      <name val="Calibri"/>
      <family val="2"/>
      <scheme val="minor"/>
    </font>
    <font>
      <b/>
      <i/>
      <sz val="20"/>
      <color theme="6" tint="-0.499984740745262"/>
      <name val="Calibri"/>
      <family val="2"/>
      <scheme val="minor"/>
    </font>
    <font>
      <b/>
      <i/>
      <sz val="14"/>
      <color rgb="FF002060"/>
      <name val="Calibri"/>
      <family val="2"/>
      <scheme val="minor"/>
    </font>
    <font>
      <b/>
      <sz val="14"/>
      <name val="Calibri"/>
      <family val="2"/>
      <scheme val="minor"/>
    </font>
    <font>
      <b/>
      <sz val="16"/>
      <color rgb="FF002060"/>
      <name val="Calibri"/>
      <family val="2"/>
      <scheme val="minor"/>
    </font>
    <font>
      <b/>
      <sz val="16"/>
      <color theme="9"/>
      <name val="Calibri"/>
      <family val="2"/>
      <scheme val="minor"/>
    </font>
    <font>
      <b/>
      <sz val="16"/>
      <color theme="7"/>
      <name val="Calibri"/>
      <family val="2"/>
      <scheme val="minor"/>
    </font>
    <font>
      <b/>
      <sz val="14"/>
      <color rgb="FFC00000"/>
      <name val="Calibri"/>
      <family val="2"/>
      <scheme val="minor"/>
    </font>
    <font>
      <i/>
      <sz val="12"/>
      <name val="Calibri"/>
      <family val="2"/>
      <scheme val="minor"/>
    </font>
    <font>
      <b/>
      <sz val="16"/>
      <color rgb="FFC00000"/>
      <name val="Calibri"/>
      <family val="2"/>
      <scheme val="minor"/>
    </font>
    <font>
      <b/>
      <sz val="16"/>
      <color rgb="FF00B050"/>
      <name val="Calibri"/>
      <family val="2"/>
      <scheme val="minor"/>
    </font>
    <font>
      <sz val="11"/>
      <color rgb="FF00B050"/>
      <name val="Calibri"/>
      <family val="2"/>
      <scheme val="minor"/>
    </font>
    <font>
      <sz val="19"/>
      <color theme="1"/>
      <name val="Calibri"/>
      <family val="2"/>
      <scheme val="minor"/>
    </font>
    <font>
      <sz val="19"/>
      <name val="Calibri"/>
      <family val="2"/>
      <scheme val="minor"/>
    </font>
    <font>
      <b/>
      <i/>
      <sz val="16"/>
      <color rgb="FFC00000"/>
      <name val="Calibri"/>
      <family val="2"/>
      <scheme val="minor"/>
    </font>
    <font>
      <b/>
      <sz val="16"/>
      <name val="Calibri"/>
      <family val="2"/>
      <scheme val="minor"/>
    </font>
    <font>
      <sz val="10.4"/>
      <color rgb="FFC5060B"/>
      <name val="Consolas"/>
      <family val="3"/>
    </font>
    <font>
      <sz val="8"/>
      <color theme="1"/>
      <name val="Calibri"/>
      <family val="2"/>
      <scheme val="minor"/>
    </font>
    <font>
      <b/>
      <i/>
      <sz val="11"/>
      <color theme="1"/>
      <name val="Abadi"/>
      <family val="2"/>
    </font>
    <font>
      <b/>
      <i/>
      <sz val="11"/>
      <color theme="0" tint="-0.499984740745262"/>
      <name val="Abadi"/>
      <family val="2"/>
    </font>
    <font>
      <b/>
      <i/>
      <sz val="9"/>
      <color theme="1"/>
      <name val="Aharoni"/>
      <charset val="177"/>
    </font>
    <font>
      <sz val="9"/>
      <color theme="1"/>
      <name val="Aharoni"/>
      <charset val="177"/>
    </font>
    <font>
      <b/>
      <sz val="9"/>
      <color theme="1"/>
      <name val="Aharoni"/>
      <charset val="177"/>
    </font>
    <font>
      <b/>
      <sz val="8"/>
      <color theme="1"/>
      <name val="Calibri"/>
      <family val="2"/>
      <scheme val="minor"/>
    </font>
    <font>
      <b/>
      <sz val="11"/>
      <color theme="8"/>
      <name val="Calibri"/>
      <family val="2"/>
      <scheme val="minor"/>
    </font>
    <font>
      <sz val="20"/>
      <color theme="1"/>
      <name val="Calibri"/>
      <family val="2"/>
      <scheme val="minor"/>
    </font>
    <font>
      <i/>
      <sz val="10"/>
      <color theme="1"/>
      <name val="Calibri"/>
      <family val="2"/>
      <scheme val="minor"/>
    </font>
    <font>
      <sz val="25"/>
      <color theme="1"/>
      <name val="Calibri"/>
      <family val="2"/>
      <scheme val="minor"/>
    </font>
    <font>
      <sz val="25"/>
      <name val="Calibri"/>
      <family val="2"/>
      <scheme val="minor"/>
    </font>
    <font>
      <b/>
      <sz val="18"/>
      <color theme="1"/>
      <name val="Calibri"/>
      <family val="2"/>
      <scheme val="minor"/>
    </font>
    <font>
      <b/>
      <sz val="22"/>
      <color theme="1"/>
      <name val="Calibri"/>
      <family val="2"/>
      <scheme val="minor"/>
    </font>
    <font>
      <b/>
      <sz val="18"/>
      <color rgb="FF000000"/>
      <name val="Calibri"/>
      <family val="2"/>
      <scheme val="minor"/>
    </font>
    <font>
      <b/>
      <u/>
      <sz val="11"/>
      <name val="Calibri"/>
      <family val="2"/>
      <scheme val="minor"/>
    </font>
    <font>
      <b/>
      <u/>
      <sz val="11"/>
      <color theme="1"/>
      <name val="Calibri"/>
      <family val="2"/>
      <scheme val="minor"/>
    </font>
    <font>
      <b/>
      <u/>
      <sz val="12"/>
      <color theme="1"/>
      <name val="Calibri"/>
      <family val="2"/>
      <scheme val="minor"/>
    </font>
  </fonts>
  <fills count="18">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00B0F0"/>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rgb="FFFFC9C9"/>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rgb="FFC00000"/>
        <bgColor indexed="64"/>
      </patternFill>
    </fill>
    <fill>
      <patternFill patternType="solid">
        <fgColor rgb="FFE9F7FB"/>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hair">
        <color theme="3" tint="0.39997558519241921"/>
      </left>
      <right style="hair">
        <color theme="3" tint="0.39997558519241921"/>
      </right>
      <top style="hair">
        <color theme="3" tint="0.39997558519241921"/>
      </top>
      <bottom style="hair">
        <color theme="3" tint="0.39997558519241921"/>
      </bottom>
      <diagonal/>
    </border>
    <border>
      <left/>
      <right/>
      <top/>
      <bottom style="thin">
        <color indexed="64"/>
      </bottom>
      <diagonal/>
    </border>
    <border>
      <left style="hair">
        <color theme="3" tint="0.39997558519241921"/>
      </left>
      <right style="hair">
        <color theme="3" tint="0.39997558519241921"/>
      </right>
      <top style="hair">
        <color theme="3" tint="0.39997558519241921"/>
      </top>
      <bottom/>
      <diagonal/>
    </border>
    <border>
      <left style="hair">
        <color theme="2" tint="-9.9978637043366805E-2"/>
      </left>
      <right style="hair">
        <color theme="2" tint="-9.9978637043366805E-2"/>
      </right>
      <top style="hair">
        <color theme="2" tint="-9.9978637043366805E-2"/>
      </top>
      <bottom style="hair">
        <color theme="2" tint="-9.9978637043366805E-2"/>
      </bottom>
      <diagonal/>
    </border>
    <border>
      <left style="hair">
        <color theme="2" tint="-9.9978637043366805E-2"/>
      </left>
      <right/>
      <top style="hair">
        <color theme="2" tint="-9.9978637043366805E-2"/>
      </top>
      <bottom style="hair">
        <color theme="2" tint="-9.9978637043366805E-2"/>
      </bottom>
      <diagonal/>
    </border>
    <border>
      <left/>
      <right style="hair">
        <color theme="2" tint="-9.9978637043366805E-2"/>
      </right>
      <top style="hair">
        <color theme="2" tint="-9.9978637043366805E-2"/>
      </top>
      <bottom/>
      <diagonal/>
    </border>
    <border>
      <left style="hair">
        <color theme="2" tint="-9.9978637043366805E-2"/>
      </left>
      <right style="hair">
        <color theme="2" tint="-9.9978637043366805E-2"/>
      </right>
      <top style="hair">
        <color theme="2" tint="-9.9978637043366805E-2"/>
      </top>
      <bottom/>
      <diagonal/>
    </border>
    <border>
      <left style="hair">
        <color theme="2" tint="-9.9978637043366805E-2"/>
      </left>
      <right style="hair">
        <color theme="2" tint="-9.9978637043366805E-2"/>
      </right>
      <top/>
      <bottom style="hair">
        <color theme="2" tint="-9.9978637043366805E-2"/>
      </bottom>
      <diagonal/>
    </border>
    <border>
      <left style="hair">
        <color theme="2" tint="-9.9978637043366805E-2"/>
      </left>
      <right style="hair">
        <color theme="2" tint="-9.9978637043366805E-2"/>
      </right>
      <top/>
      <bottom/>
      <diagonal/>
    </border>
    <border>
      <left style="hair">
        <color theme="3" tint="0.39997558519241921"/>
      </left>
      <right/>
      <top style="hair">
        <color theme="3" tint="0.39997558519241921"/>
      </top>
      <bottom/>
      <diagonal/>
    </border>
    <border>
      <left style="hair">
        <color theme="3" tint="0.39997558519241921"/>
      </left>
      <right/>
      <top/>
      <bottom/>
      <diagonal/>
    </border>
    <border>
      <left/>
      <right style="hair">
        <color theme="2" tint="-9.9978637043366805E-2"/>
      </right>
      <top style="hair">
        <color theme="2" tint="-9.9978637043366805E-2"/>
      </top>
      <bottom style="hair">
        <color theme="2" tint="-9.9978637043366805E-2"/>
      </bottom>
      <diagonal/>
    </border>
    <border>
      <left style="hair">
        <color rgb="FFFF0000"/>
      </left>
      <right style="medium">
        <color rgb="FFFF0000"/>
      </right>
      <top style="hair">
        <color rgb="FFFF0000"/>
      </top>
      <bottom style="hair">
        <color rgb="FFFF0000"/>
      </bottom>
      <diagonal/>
    </border>
    <border>
      <left style="medium">
        <color rgb="FFFF0000"/>
      </left>
      <right style="medium">
        <color rgb="FFFF0000"/>
      </right>
      <top style="medium">
        <color rgb="FFFF0000"/>
      </top>
      <bottom style="medium">
        <color rgb="FFFF0000"/>
      </bottom>
      <diagonal/>
    </border>
    <border>
      <left style="hair">
        <color theme="8"/>
      </left>
      <right style="hair">
        <color theme="8"/>
      </right>
      <top style="hair">
        <color theme="8"/>
      </top>
      <bottom style="hair">
        <color theme="8"/>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right style="hair">
        <color theme="8"/>
      </right>
      <top style="hair">
        <color theme="8"/>
      </top>
      <bottom style="hair">
        <color theme="8"/>
      </bottom>
      <diagonal/>
    </border>
    <border>
      <left style="thin">
        <color theme="8"/>
      </left>
      <right style="thin">
        <color theme="8"/>
      </right>
      <top style="thin">
        <color theme="8"/>
      </top>
      <bottom style="thin">
        <color theme="8"/>
      </bottom>
      <diagonal/>
    </border>
    <border>
      <left/>
      <right style="hair">
        <color theme="8"/>
      </right>
      <top/>
      <bottom style="hair">
        <color theme="8"/>
      </bottom>
      <diagonal/>
    </border>
    <border>
      <left style="hair">
        <color theme="8"/>
      </left>
      <right style="hair">
        <color theme="8"/>
      </right>
      <top/>
      <bottom style="hair">
        <color theme="8"/>
      </bottom>
      <diagonal/>
    </border>
    <border>
      <left/>
      <right/>
      <top/>
      <bottom style="hair">
        <color theme="8"/>
      </bottom>
      <diagonal/>
    </border>
    <border>
      <left/>
      <right/>
      <top style="hair">
        <color theme="8"/>
      </top>
      <bottom style="hair">
        <color theme="8"/>
      </bottom>
      <diagonal/>
    </border>
    <border>
      <left/>
      <right style="thin">
        <color theme="8"/>
      </right>
      <top style="thin">
        <color theme="8"/>
      </top>
      <bottom style="thin">
        <color theme="8"/>
      </bottom>
      <diagonal/>
    </border>
    <border>
      <left style="hair">
        <color theme="8"/>
      </left>
      <right/>
      <top/>
      <bottom style="hair">
        <color theme="8"/>
      </bottom>
      <diagonal/>
    </border>
    <border>
      <left style="hair">
        <color theme="8"/>
      </left>
      <right/>
      <top style="hair">
        <color theme="8"/>
      </top>
      <bottom style="hair">
        <color theme="8"/>
      </bottom>
      <diagonal/>
    </border>
    <border>
      <left/>
      <right/>
      <top style="medium">
        <color theme="8"/>
      </top>
      <bottom style="medium">
        <color theme="8"/>
      </bottom>
      <diagonal/>
    </border>
    <border>
      <left/>
      <right style="medium">
        <color theme="8"/>
      </right>
      <top/>
      <bottom/>
      <diagonal/>
    </border>
    <border>
      <left/>
      <right style="medium">
        <color theme="8"/>
      </right>
      <top/>
      <bottom style="medium">
        <color theme="8"/>
      </bottom>
      <diagonal/>
    </border>
    <border>
      <left/>
      <right/>
      <top style="hair">
        <color theme="8"/>
      </top>
      <bottom style="medium">
        <color theme="8"/>
      </bottom>
      <diagonal/>
    </border>
    <border>
      <left style="medium">
        <color theme="8"/>
      </left>
      <right style="double">
        <color theme="8"/>
      </right>
      <top style="medium">
        <color theme="8"/>
      </top>
      <bottom style="medium">
        <color theme="8"/>
      </bottom>
      <diagonal/>
    </border>
    <border>
      <left style="double">
        <color theme="8"/>
      </left>
      <right style="double">
        <color theme="8"/>
      </right>
      <top style="medium">
        <color theme="8"/>
      </top>
      <bottom style="hair">
        <color theme="8"/>
      </bottom>
      <diagonal/>
    </border>
    <border>
      <left style="double">
        <color theme="8"/>
      </left>
      <right style="double">
        <color theme="8"/>
      </right>
      <top/>
      <bottom style="hair">
        <color theme="8"/>
      </bottom>
      <diagonal/>
    </border>
    <border>
      <left style="double">
        <color theme="8"/>
      </left>
      <right style="double">
        <color theme="8"/>
      </right>
      <top style="hair">
        <color theme="8"/>
      </top>
      <bottom style="medium">
        <color theme="8"/>
      </bottom>
      <diagonal/>
    </border>
    <border>
      <left style="hair">
        <color theme="8"/>
      </left>
      <right style="medium">
        <color theme="8"/>
      </right>
      <top style="hair">
        <color theme="8"/>
      </top>
      <bottom style="hair">
        <color theme="8"/>
      </bottom>
      <diagonal/>
    </border>
    <border>
      <left style="hair">
        <color theme="8"/>
      </left>
      <right style="medium">
        <color theme="8"/>
      </right>
      <top style="hair">
        <color theme="8"/>
      </top>
      <bottom style="medium">
        <color theme="8"/>
      </bottom>
      <diagonal/>
    </border>
    <border>
      <left/>
      <right style="thin">
        <color indexed="64"/>
      </right>
      <top style="thin">
        <color indexed="64"/>
      </top>
      <bottom/>
      <diagonal/>
    </border>
    <border>
      <left style="hair">
        <color theme="2" tint="-9.9978637043366805E-2"/>
      </left>
      <right style="medium">
        <color theme="7"/>
      </right>
      <top style="hair">
        <color theme="2" tint="-9.9978637043366805E-2"/>
      </top>
      <bottom style="hair">
        <color theme="2" tint="-9.9978637043366805E-2"/>
      </bottom>
      <diagonal/>
    </border>
    <border>
      <left/>
      <right style="double">
        <color theme="7"/>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2" fillId="0" borderId="0" applyFont="0" applyFill="0" applyBorder="0" applyAlignment="0" applyProtection="0"/>
  </cellStyleXfs>
  <cellXfs count="380">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19" fillId="10" borderId="7" xfId="0" applyFont="1" applyFill="1" applyBorder="1" applyAlignment="1">
      <alignment horizontal="center" vertical="center"/>
    </xf>
    <xf numFmtId="0" fontId="0" fillId="11" borderId="0" xfId="0" applyFill="1"/>
    <xf numFmtId="0" fontId="19" fillId="10" borderId="9" xfId="0" applyFont="1" applyFill="1" applyBorder="1" applyAlignment="1">
      <alignment horizontal="center" vertical="center"/>
    </xf>
    <xf numFmtId="0" fontId="0" fillId="0" borderId="10" xfId="0" applyBorder="1" applyAlignment="1">
      <alignment horizontal="center" vertical="center" wrapText="1"/>
    </xf>
    <xf numFmtId="0" fontId="25" fillId="11" borderId="10" xfId="0" applyFont="1" applyFill="1" applyBorder="1" applyAlignment="1">
      <alignment horizontal="left" vertical="center" wrapText="1"/>
    </xf>
    <xf numFmtId="0" fontId="18" fillId="11" borderId="10" xfId="0" applyFont="1" applyFill="1" applyBorder="1" applyAlignment="1">
      <alignment horizontal="left" vertical="center" wrapText="1"/>
    </xf>
    <xf numFmtId="0" fontId="0" fillId="11" borderId="10" xfId="0" applyFill="1" applyBorder="1" applyAlignment="1">
      <alignment horizontal="center" vertical="center" wrapText="1"/>
    </xf>
    <xf numFmtId="0" fontId="0" fillId="0" borderId="10" xfId="0" applyBorder="1"/>
    <xf numFmtId="0" fontId="29" fillId="0" borderId="10" xfId="0" applyFont="1" applyBorder="1" applyAlignment="1">
      <alignment horizontal="center" vertical="center"/>
    </xf>
    <xf numFmtId="0" fontId="21" fillId="0" borderId="10" xfId="0" applyFont="1" applyBorder="1" applyAlignment="1">
      <alignment horizontal="center" vertical="center" wrapText="1"/>
    </xf>
    <xf numFmtId="0" fontId="0" fillId="0" borderId="10" xfId="0" applyBorder="1" applyAlignment="1">
      <alignment vertical="center" wrapText="1"/>
    </xf>
    <xf numFmtId="0" fontId="1" fillId="0" borderId="10" xfId="0" applyFont="1" applyBorder="1" applyAlignment="1">
      <alignment horizontal="center"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0" fillId="0" borderId="14" xfId="0" applyBorder="1" applyAlignment="1">
      <alignment horizontal="center" vertical="center" wrapText="1"/>
    </xf>
    <xf numFmtId="0" fontId="0" fillId="0" borderId="10" xfId="0" applyBorder="1" applyAlignment="1">
      <alignment horizontal="center" vertical="center"/>
    </xf>
    <xf numFmtId="0" fontId="21" fillId="0" borderId="10" xfId="0" applyFont="1" applyBorder="1" applyAlignment="1">
      <alignment horizontal="left" vertical="center" wrapText="1"/>
    </xf>
    <xf numFmtId="0" fontId="21" fillId="0" borderId="10" xfId="0" applyFont="1" applyBorder="1" applyAlignment="1">
      <alignment vertical="center"/>
    </xf>
    <xf numFmtId="0" fontId="21" fillId="0" borderId="10" xfId="0" applyFont="1" applyBorder="1" applyAlignment="1">
      <alignment horizontal="left" vertical="center"/>
    </xf>
    <xf numFmtId="0" fontId="0" fillId="0" borderId="10" xfId="0" applyBorder="1" applyAlignment="1">
      <alignment wrapText="1"/>
    </xf>
    <xf numFmtId="0" fontId="10" fillId="0" borderId="10" xfId="0" applyFont="1" applyBorder="1" applyAlignment="1">
      <alignment horizontal="center" vertical="center"/>
    </xf>
    <xf numFmtId="0" fontId="32" fillId="11" borderId="10" xfId="0" applyFont="1" applyFill="1" applyBorder="1" applyAlignment="1">
      <alignment horizontal="left" vertical="center" wrapText="1"/>
    </xf>
    <xf numFmtId="0" fontId="32" fillId="11" borderId="10" xfId="0" applyFont="1" applyFill="1" applyBorder="1" applyAlignment="1">
      <alignment vertical="center" wrapText="1"/>
    </xf>
    <xf numFmtId="0" fontId="21" fillId="11" borderId="10" xfId="0" applyFont="1" applyFill="1" applyBorder="1" applyAlignment="1">
      <alignment horizontal="left" vertical="center" wrapText="1"/>
    </xf>
    <xf numFmtId="0" fontId="1" fillId="0" borderId="10" xfId="0" applyFont="1" applyBorder="1" applyAlignment="1">
      <alignment vertical="center"/>
    </xf>
    <xf numFmtId="0" fontId="10" fillId="0" borderId="10" xfId="0" applyFont="1" applyBorder="1" applyAlignment="1">
      <alignment vertical="center" wrapText="1"/>
    </xf>
    <xf numFmtId="0" fontId="35" fillId="11" borderId="10" xfId="0" applyFont="1" applyFill="1" applyBorder="1" applyAlignment="1">
      <alignment horizontal="left" vertical="center" wrapText="1"/>
    </xf>
    <xf numFmtId="0" fontId="0" fillId="0" borderId="13" xfId="0" applyBorder="1"/>
    <xf numFmtId="0" fontId="1" fillId="0" borderId="10" xfId="0" applyFont="1" applyBorder="1" applyAlignment="1">
      <alignment horizontal="center" vertical="center" wrapText="1"/>
    </xf>
    <xf numFmtId="0" fontId="0" fillId="0" borderId="18" xfId="0" applyBorder="1" applyAlignment="1">
      <alignment horizontal="left" vertical="center" wrapText="1"/>
    </xf>
    <xf numFmtId="0" fontId="0" fillId="11" borderId="10" xfId="0" applyFill="1" applyBorder="1" applyAlignment="1">
      <alignment horizontal="center" vertical="center"/>
    </xf>
    <xf numFmtId="0" fontId="36" fillId="0" borderId="10" xfId="0" applyFont="1" applyBorder="1" applyAlignment="1">
      <alignment horizontal="center" vertical="center"/>
    </xf>
    <xf numFmtId="0" fontId="29" fillId="8" borderId="10" xfId="0" applyFont="1" applyFill="1" applyBorder="1" applyAlignment="1">
      <alignment horizontal="center" vertical="center"/>
    </xf>
    <xf numFmtId="0" fontId="1" fillId="15" borderId="10" xfId="0" applyFont="1" applyFill="1" applyBorder="1" applyAlignment="1">
      <alignment horizontal="center" vertical="center"/>
    </xf>
    <xf numFmtId="0" fontId="2" fillId="15" borderId="10" xfId="0" applyFont="1" applyFill="1" applyBorder="1" applyAlignment="1">
      <alignment horizontal="center" vertical="center" wrapText="1"/>
    </xf>
    <xf numFmtId="0" fontId="10" fillId="15" borderId="10" xfId="0" applyFont="1" applyFill="1" applyBorder="1" applyAlignment="1">
      <alignment horizontal="center" vertical="center"/>
    </xf>
    <xf numFmtId="0" fontId="2" fillId="14" borderId="10" xfId="0" applyFont="1" applyFill="1" applyBorder="1" applyAlignment="1">
      <alignment horizontal="center" vertical="center" wrapText="1"/>
    </xf>
    <xf numFmtId="0" fontId="31" fillId="14" borderId="10" xfId="0" applyFont="1" applyFill="1" applyBorder="1" applyAlignment="1">
      <alignment horizontal="center" vertical="center"/>
    </xf>
    <xf numFmtId="0" fontId="1" fillId="14" borderId="10" xfId="0" applyFont="1" applyFill="1" applyBorder="1" applyAlignment="1">
      <alignment horizontal="center" vertical="center"/>
    </xf>
    <xf numFmtId="0" fontId="10" fillId="14" borderId="10" xfId="0" applyFont="1" applyFill="1" applyBorder="1" applyAlignment="1">
      <alignment horizontal="center" vertical="center"/>
    </xf>
    <xf numFmtId="0" fontId="10" fillId="12" borderId="10" xfId="0" applyFont="1" applyFill="1" applyBorder="1" applyAlignment="1">
      <alignment horizontal="center" vertical="center"/>
    </xf>
    <xf numFmtId="0" fontId="10" fillId="8" borderId="10" xfId="0" applyFont="1" applyFill="1" applyBorder="1" applyAlignment="1">
      <alignment horizontal="center" vertical="center"/>
    </xf>
    <xf numFmtId="0" fontId="1" fillId="10" borderId="10" xfId="0" applyFont="1" applyFill="1" applyBorder="1" applyAlignment="1">
      <alignment horizontal="center" vertical="center"/>
    </xf>
    <xf numFmtId="0" fontId="10" fillId="10" borderId="10" xfId="0" applyFont="1" applyFill="1" applyBorder="1" applyAlignment="1">
      <alignment horizontal="center" vertical="center"/>
    </xf>
    <xf numFmtId="0" fontId="21" fillId="5" borderId="9" xfId="0" applyFont="1" applyFill="1" applyBorder="1" applyAlignment="1">
      <alignment horizontal="center" vertical="center"/>
    </xf>
    <xf numFmtId="0" fontId="21" fillId="6" borderId="9" xfId="0" applyFont="1" applyFill="1" applyBorder="1" applyAlignment="1">
      <alignment horizontal="center" vertical="center"/>
    </xf>
    <xf numFmtId="0" fontId="21" fillId="7" borderId="9" xfId="0" applyFont="1" applyFill="1" applyBorder="1" applyAlignment="1">
      <alignment horizontal="center" vertical="center"/>
    </xf>
    <xf numFmtId="0" fontId="21" fillId="8" borderId="9" xfId="0" applyFont="1" applyFill="1" applyBorder="1" applyAlignment="1">
      <alignment horizontal="center" vertical="center"/>
    </xf>
    <xf numFmtId="0" fontId="18" fillId="9" borderId="9" xfId="0" applyFont="1" applyFill="1" applyBorder="1" applyAlignment="1">
      <alignment horizontal="center" vertical="center"/>
    </xf>
    <xf numFmtId="0" fontId="21" fillId="11" borderId="10" xfId="0" applyFont="1" applyFill="1" applyBorder="1" applyAlignment="1">
      <alignment horizontal="center" vertical="center"/>
    </xf>
    <xf numFmtId="0" fontId="18" fillId="11" borderId="10" xfId="0" applyFont="1" applyFill="1" applyBorder="1" applyAlignment="1">
      <alignment horizontal="center" vertical="center"/>
    </xf>
    <xf numFmtId="0" fontId="21" fillId="11" borderId="10" xfId="0" applyFont="1" applyFill="1" applyBorder="1"/>
    <xf numFmtId="0" fontId="32" fillId="12" borderId="10" xfId="0" applyFont="1" applyFill="1" applyBorder="1" applyAlignment="1">
      <alignment horizontal="left" vertical="center" wrapText="1"/>
    </xf>
    <xf numFmtId="0" fontId="32" fillId="14" borderId="10" xfId="0" applyFont="1" applyFill="1" applyBorder="1" applyAlignment="1">
      <alignment horizontal="left" vertical="center" wrapText="1"/>
    </xf>
    <xf numFmtId="0" fontId="30" fillId="0" borderId="10" xfId="0" applyFont="1" applyBorder="1" applyAlignment="1">
      <alignment horizontal="center" vertical="center"/>
    </xf>
    <xf numFmtId="0" fontId="31" fillId="15" borderId="10" xfId="0" applyFont="1" applyFill="1" applyBorder="1" applyAlignment="1">
      <alignment horizontal="center" vertical="center" wrapText="1"/>
    </xf>
    <xf numFmtId="0" fontId="34" fillId="0" borderId="10" xfId="0" applyFont="1" applyBorder="1" applyAlignment="1">
      <alignment horizontal="center" vertical="center"/>
    </xf>
    <xf numFmtId="0" fontId="37" fillId="0" borderId="10" xfId="0" applyFont="1" applyBorder="1" applyAlignment="1">
      <alignment horizontal="center" vertical="center"/>
    </xf>
    <xf numFmtId="0" fontId="2" fillId="5" borderId="7" xfId="0" applyFont="1" applyFill="1" applyBorder="1" applyAlignment="1">
      <alignment horizontal="center" vertical="center"/>
    </xf>
    <xf numFmtId="0" fontId="2" fillId="8" borderId="7" xfId="0" applyFont="1" applyFill="1" applyBorder="1" applyAlignment="1">
      <alignment horizontal="center" vertical="center"/>
    </xf>
    <xf numFmtId="0" fontId="1" fillId="11" borderId="10" xfId="0" applyFont="1" applyFill="1" applyBorder="1" applyAlignment="1">
      <alignment horizontal="center" vertical="center"/>
    </xf>
    <xf numFmtId="0" fontId="21" fillId="6" borderId="9" xfId="0" applyFont="1" applyFill="1" applyBorder="1" applyAlignment="1">
      <alignment horizontal="center" vertical="center" wrapText="1"/>
    </xf>
    <xf numFmtId="0" fontId="2" fillId="7" borderId="9" xfId="0" applyFont="1" applyFill="1" applyBorder="1" applyAlignment="1">
      <alignment horizontal="center" vertical="center"/>
    </xf>
    <xf numFmtId="0" fontId="0" fillId="11" borderId="10" xfId="0" applyFill="1" applyBorder="1"/>
    <xf numFmtId="0" fontId="1" fillId="10" borderId="13" xfId="0" applyFont="1" applyFill="1" applyBorder="1" applyAlignment="1">
      <alignment horizontal="center" vertical="center"/>
    </xf>
    <xf numFmtId="0" fontId="18" fillId="11" borderId="10" xfId="0" applyFont="1" applyFill="1" applyBorder="1" applyAlignment="1">
      <alignment horizontal="left" vertical="center"/>
    </xf>
    <xf numFmtId="0" fontId="19" fillId="0" borderId="10" xfId="0" applyFont="1" applyBorder="1" applyAlignment="1">
      <alignment horizontal="center" vertical="center"/>
    </xf>
    <xf numFmtId="0" fontId="18" fillId="0" borderId="10" xfId="0" applyFont="1" applyBorder="1" applyAlignment="1">
      <alignment horizontal="left" vertical="center" wrapText="1"/>
    </xf>
    <xf numFmtId="0" fontId="18" fillId="0" borderId="10" xfId="0" applyFont="1" applyBorder="1" applyAlignment="1">
      <alignment horizontal="left" vertical="center"/>
    </xf>
    <xf numFmtId="0" fontId="0" fillId="11" borderId="13" xfId="0" applyFill="1" applyBorder="1" applyAlignment="1">
      <alignment vertical="center"/>
    </xf>
    <xf numFmtId="0" fontId="18" fillId="10" borderId="10" xfId="0" applyFont="1" applyFill="1" applyBorder="1" applyAlignment="1">
      <alignment horizontal="center" vertical="center"/>
    </xf>
    <xf numFmtId="0" fontId="19" fillId="10" borderId="10" xfId="0" applyFont="1" applyFill="1" applyBorder="1" applyAlignment="1">
      <alignment horizontal="center" vertical="center"/>
    </xf>
    <xf numFmtId="9" fontId="19" fillId="10" borderId="10" xfId="1" applyFont="1" applyFill="1" applyBorder="1" applyAlignment="1">
      <alignment horizontal="center" vertical="center"/>
    </xf>
    <xf numFmtId="10" fontId="1" fillId="0" borderId="10" xfId="0" applyNumberFormat="1" applyFont="1" applyBorder="1" applyAlignment="1">
      <alignment horizontal="center" vertical="center"/>
    </xf>
    <xf numFmtId="0" fontId="13" fillId="16" borderId="0" xfId="0" applyFont="1" applyFill="1" applyAlignment="1">
      <alignment horizontal="center" vertical="center"/>
    </xf>
    <xf numFmtId="0" fontId="38" fillId="13" borderId="10" xfId="0" applyFont="1" applyFill="1" applyBorder="1" applyAlignment="1">
      <alignment horizontal="center" vertical="center"/>
    </xf>
    <xf numFmtId="0" fontId="40" fillId="13" borderId="14" xfId="0" applyFont="1" applyFill="1" applyBorder="1" applyAlignment="1">
      <alignment horizontal="center" vertical="center"/>
    </xf>
    <xf numFmtId="0" fontId="41" fillId="11" borderId="19" xfId="0" applyFont="1" applyFill="1" applyBorder="1" applyAlignment="1">
      <alignment horizontal="left" vertical="center" wrapText="1"/>
    </xf>
    <xf numFmtId="0" fontId="41" fillId="0" borderId="19" xfId="0" applyFont="1" applyBorder="1" applyAlignment="1">
      <alignment horizontal="left" vertical="center" wrapText="1"/>
    </xf>
    <xf numFmtId="0" fontId="38" fillId="13" borderId="18" xfId="0" applyFont="1" applyFill="1" applyBorder="1" applyAlignment="1">
      <alignment horizontal="center" vertical="center"/>
    </xf>
    <xf numFmtId="0" fontId="42" fillId="16" borderId="0" xfId="0" applyFont="1" applyFill="1" applyAlignment="1">
      <alignment horizontal="center" vertical="center"/>
    </xf>
    <xf numFmtId="0" fontId="0" fillId="0" borderId="0" xfId="0" applyAlignment="1">
      <alignment horizontal="left"/>
    </xf>
    <xf numFmtId="0" fontId="43" fillId="10" borderId="0" xfId="0" applyFont="1" applyFill="1" applyAlignment="1">
      <alignment horizontal="center" vertical="center"/>
    </xf>
    <xf numFmtId="0" fontId="14" fillId="0" borderId="0" xfId="0" applyFont="1"/>
    <xf numFmtId="0" fontId="0" fillId="0" borderId="20" xfId="0" applyBorder="1" applyAlignment="1">
      <alignment vertical="center"/>
    </xf>
    <xf numFmtId="0" fontId="0" fillId="0" borderId="20" xfId="0" applyBorder="1" applyAlignment="1">
      <alignment horizontal="center" vertical="center"/>
    </xf>
    <xf numFmtId="0" fontId="0" fillId="11" borderId="18" xfId="0" applyFill="1" applyBorder="1" applyAlignment="1">
      <alignment horizontal="left" vertical="center"/>
    </xf>
    <xf numFmtId="0" fontId="46" fillId="11" borderId="26" xfId="0" applyFont="1" applyFill="1" applyBorder="1" applyAlignment="1">
      <alignment horizontal="center" vertical="center"/>
    </xf>
    <xf numFmtId="0" fontId="46" fillId="11" borderId="27" xfId="0" applyFont="1" applyFill="1" applyBorder="1" applyAlignment="1">
      <alignment horizontal="center" vertical="center"/>
    </xf>
    <xf numFmtId="0" fontId="46" fillId="11" borderId="24" xfId="0" applyFont="1" applyFill="1" applyBorder="1" applyAlignment="1">
      <alignment horizontal="center" vertical="center"/>
    </xf>
    <xf numFmtId="0" fontId="46" fillId="11" borderId="21" xfId="0" applyFont="1" applyFill="1" applyBorder="1" applyAlignment="1">
      <alignment horizontal="center" vertical="center"/>
    </xf>
    <xf numFmtId="0" fontId="23" fillId="5" borderId="30" xfId="0" applyFont="1" applyFill="1" applyBorder="1" applyAlignment="1">
      <alignment horizontal="center" vertical="center"/>
    </xf>
    <xf numFmtId="0" fontId="23" fillId="6" borderId="25" xfId="0" applyFont="1" applyFill="1" applyBorder="1" applyAlignment="1">
      <alignment horizontal="center" vertical="center"/>
    </xf>
    <xf numFmtId="0" fontId="23" fillId="7" borderId="25" xfId="0" applyFont="1" applyFill="1" applyBorder="1" applyAlignment="1">
      <alignment horizontal="center" vertical="center"/>
    </xf>
    <xf numFmtId="0" fontId="23" fillId="8" borderId="25" xfId="0" applyFont="1" applyFill="1" applyBorder="1" applyAlignment="1">
      <alignment horizontal="center" vertical="center"/>
    </xf>
    <xf numFmtId="0" fontId="24" fillId="9" borderId="25" xfId="0" applyFont="1" applyFill="1" applyBorder="1" applyAlignment="1">
      <alignment horizontal="center" vertical="center"/>
    </xf>
    <xf numFmtId="0" fontId="44" fillId="17" borderId="22" xfId="0" applyFont="1" applyFill="1" applyBorder="1" applyAlignment="1">
      <alignment horizontal="center" vertical="center"/>
    </xf>
    <xf numFmtId="164" fontId="45" fillId="3" borderId="34" xfId="0" applyNumberFormat="1" applyFont="1" applyFill="1" applyBorder="1" applyAlignment="1">
      <alignment horizontal="center" vertical="center"/>
    </xf>
    <xf numFmtId="164" fontId="45" fillId="3" borderId="35" xfId="0" applyNumberFormat="1" applyFont="1" applyFill="1" applyBorder="1" applyAlignment="1">
      <alignment horizontal="center" vertical="center"/>
    </xf>
    <xf numFmtId="0" fontId="45" fillId="17" borderId="28" xfId="0" applyFont="1" applyFill="1" applyBorder="1" applyAlignment="1">
      <alignment horizontal="center" vertical="center"/>
    </xf>
    <xf numFmtId="0" fontId="45" fillId="17" borderId="29" xfId="0" applyFont="1" applyFill="1" applyBorder="1" applyAlignment="1">
      <alignment horizontal="center" vertical="center"/>
    </xf>
    <xf numFmtId="0" fontId="45" fillId="17" borderId="36" xfId="0" applyFont="1" applyFill="1" applyBorder="1" applyAlignment="1">
      <alignment horizontal="center" vertical="center"/>
    </xf>
    <xf numFmtId="0" fontId="1" fillId="17" borderId="37" xfId="0" applyFont="1" applyFill="1" applyBorder="1" applyAlignment="1">
      <alignment vertical="center"/>
    </xf>
    <xf numFmtId="0" fontId="47" fillId="12" borderId="37" xfId="0" applyFont="1" applyFill="1" applyBorder="1" applyAlignment="1">
      <alignment vertical="center"/>
    </xf>
    <xf numFmtId="0" fontId="48" fillId="14" borderId="37" xfId="0" applyFont="1" applyFill="1" applyBorder="1" applyAlignment="1">
      <alignment horizontal="left" vertical="center" wrapText="1"/>
    </xf>
    <xf numFmtId="0" fontId="49" fillId="13" borderId="37" xfId="0" applyFont="1" applyFill="1" applyBorder="1" applyAlignment="1">
      <alignment vertical="center"/>
    </xf>
    <xf numFmtId="9" fontId="46" fillId="11" borderId="41" xfId="1" applyFont="1" applyFill="1" applyBorder="1" applyAlignment="1">
      <alignment horizontal="center" vertical="center"/>
    </xf>
    <xf numFmtId="9" fontId="46" fillId="11" borderId="42" xfId="1" applyFont="1" applyFill="1" applyBorder="1" applyAlignment="1">
      <alignment horizontal="center" vertical="center"/>
    </xf>
    <xf numFmtId="0" fontId="50" fillId="9" borderId="1" xfId="0" applyFont="1" applyFill="1" applyBorder="1" applyAlignment="1">
      <alignment horizontal="left" vertical="center" wrapText="1"/>
    </xf>
    <xf numFmtId="3" fontId="19" fillId="0" borderId="1" xfId="0" applyNumberFormat="1" applyFont="1" applyBorder="1" applyAlignment="1">
      <alignment horizontal="center" vertical="center"/>
    </xf>
    <xf numFmtId="9" fontId="1" fillId="0" borderId="1" xfId="0" applyNumberFormat="1" applyFont="1" applyBorder="1" applyAlignment="1">
      <alignment horizontal="center" vertical="center"/>
    </xf>
    <xf numFmtId="0" fontId="51" fillId="13" borderId="24" xfId="0" applyFont="1" applyFill="1" applyBorder="1" applyAlignment="1">
      <alignment horizontal="center" vertical="center"/>
    </xf>
    <xf numFmtId="0" fontId="51" fillId="13" borderId="21" xfId="0" applyFont="1" applyFill="1" applyBorder="1" applyAlignment="1">
      <alignment horizontal="center" vertical="center"/>
    </xf>
    <xf numFmtId="0" fontId="48" fillId="14" borderId="26" xfId="0" applyFont="1" applyFill="1" applyBorder="1" applyAlignment="1">
      <alignment horizontal="center" vertical="center"/>
    </xf>
    <xf numFmtId="0" fontId="48" fillId="14" borderId="27" xfId="0" applyFont="1" applyFill="1" applyBorder="1" applyAlignment="1">
      <alignment horizontal="center" vertical="center"/>
    </xf>
    <xf numFmtId="0" fontId="52" fillId="12" borderId="24" xfId="0" applyFont="1" applyFill="1" applyBorder="1" applyAlignment="1">
      <alignment horizontal="center" vertical="center"/>
    </xf>
    <xf numFmtId="0" fontId="52" fillId="12" borderId="21" xfId="0" applyFont="1" applyFill="1" applyBorder="1" applyAlignment="1">
      <alignment horizontal="center" vertical="center"/>
    </xf>
    <xf numFmtId="0" fontId="23" fillId="11" borderId="30" xfId="0" applyFont="1" applyFill="1" applyBorder="1" applyAlignment="1">
      <alignment horizontal="center" vertical="center"/>
    </xf>
    <xf numFmtId="0" fontId="23" fillId="11" borderId="25" xfId="0" applyFont="1" applyFill="1" applyBorder="1" applyAlignment="1">
      <alignment horizontal="center" vertical="center"/>
    </xf>
    <xf numFmtId="0" fontId="24" fillId="11" borderId="25" xfId="0" applyFont="1" applyFill="1" applyBorder="1" applyAlignment="1">
      <alignment horizontal="center" vertical="center"/>
    </xf>
    <xf numFmtId="0" fontId="0" fillId="11" borderId="18" xfId="0" applyFill="1" applyBorder="1" applyAlignment="1">
      <alignment horizontal="left" vertical="center" wrapText="1"/>
    </xf>
    <xf numFmtId="0" fontId="1" fillId="11" borderId="10" xfId="0" applyFont="1" applyFill="1" applyBorder="1" applyAlignment="1">
      <alignment horizontal="center" vertical="center" wrapText="1"/>
    </xf>
    <xf numFmtId="0" fontId="53" fillId="11" borderId="10" xfId="0" applyFont="1" applyFill="1" applyBorder="1" applyAlignment="1">
      <alignment vertical="center"/>
    </xf>
    <xf numFmtId="0" fontId="53" fillId="11" borderId="10" xfId="0" applyFont="1" applyFill="1" applyBorder="1" applyAlignment="1">
      <alignment horizontal="center" vertical="center"/>
    </xf>
    <xf numFmtId="0" fontId="53" fillId="11" borderId="10" xfId="0" applyFont="1" applyFill="1" applyBorder="1" applyAlignment="1">
      <alignment vertical="center" wrapText="1"/>
    </xf>
    <xf numFmtId="0" fontId="30" fillId="0" borderId="10" xfId="0" applyFont="1" applyBorder="1" applyAlignment="1">
      <alignment vertical="center"/>
    </xf>
    <xf numFmtId="0" fontId="53" fillId="0" borderId="10" xfId="0" applyFont="1" applyBorder="1" applyAlignment="1">
      <alignment horizontal="center" vertical="center" wrapText="1"/>
    </xf>
    <xf numFmtId="0" fontId="53" fillId="0" borderId="10" xfId="0" applyFont="1" applyBorder="1" applyAlignment="1">
      <alignment vertical="center" wrapText="1"/>
    </xf>
    <xf numFmtId="0" fontId="53" fillId="11" borderId="10" xfId="0" applyFont="1" applyFill="1" applyBorder="1" applyAlignment="1">
      <alignment horizontal="center" vertical="center" wrapText="1"/>
    </xf>
    <xf numFmtId="0" fontId="53" fillId="0" borderId="10" xfId="0" applyFont="1" applyBorder="1" applyAlignment="1">
      <alignment horizontal="center" vertical="center"/>
    </xf>
    <xf numFmtId="0" fontId="53" fillId="0" borderId="0" xfId="0" applyFont="1"/>
    <xf numFmtId="0" fontId="22" fillId="11" borderId="18" xfId="0" applyFont="1" applyFill="1" applyBorder="1" applyAlignment="1">
      <alignment horizontal="left" vertical="center" wrapText="1"/>
    </xf>
    <xf numFmtId="0" fontId="22" fillId="11" borderId="12" xfId="0" applyFont="1" applyFill="1" applyBorder="1" applyAlignment="1">
      <alignment horizontal="left" vertical="center" wrapText="1"/>
    </xf>
    <xf numFmtId="0" fontId="0" fillId="0" borderId="18" xfId="0" applyBorder="1" applyAlignment="1">
      <alignment horizontal="left" vertical="center"/>
    </xf>
    <xf numFmtId="0" fontId="56" fillId="8" borderId="10" xfId="0" applyFont="1" applyFill="1" applyBorder="1" applyAlignment="1">
      <alignment horizontal="center" vertical="center"/>
    </xf>
    <xf numFmtId="0" fontId="57" fillId="11" borderId="38" xfId="0" applyFont="1" applyFill="1" applyBorder="1" applyAlignment="1">
      <alignment horizontal="center" vertical="center"/>
    </xf>
    <xf numFmtId="0" fontId="57" fillId="11" borderId="39" xfId="0" applyFont="1" applyFill="1" applyBorder="1" applyAlignment="1">
      <alignment horizontal="center" vertical="center"/>
    </xf>
    <xf numFmtId="0" fontId="57" fillId="11" borderId="40" xfId="0" applyFont="1" applyFill="1" applyBorder="1" applyAlignment="1">
      <alignment horizontal="center" vertical="center"/>
    </xf>
    <xf numFmtId="0" fontId="0" fillId="0" borderId="32" xfId="0" applyBorder="1" applyAlignment="1">
      <alignment vertical="center" wrapText="1"/>
    </xf>
    <xf numFmtId="0" fontId="19" fillId="0" borderId="2" xfId="0" applyFont="1" applyBorder="1" applyAlignment="1">
      <alignment horizontal="center" vertical="center"/>
    </xf>
    <xf numFmtId="0" fontId="19" fillId="0" borderId="43" xfId="0" applyFont="1" applyBorder="1" applyAlignment="1">
      <alignment horizontal="center" vertical="center"/>
    </xf>
    <xf numFmtId="0" fontId="0" fillId="0" borderId="31" xfId="0" applyBorder="1" applyAlignment="1">
      <alignment vertical="center" wrapText="1"/>
    </xf>
    <xf numFmtId="0" fontId="39" fillId="10" borderId="10" xfId="0" applyFont="1" applyFill="1" applyBorder="1" applyAlignment="1">
      <alignment horizontal="center" vertical="center"/>
    </xf>
    <xf numFmtId="0" fontId="58" fillId="0" borderId="0" xfId="0" applyFont="1" applyAlignment="1">
      <alignment horizontal="left" vertical="center"/>
    </xf>
    <xf numFmtId="0" fontId="19" fillId="0" borderId="45" xfId="0" applyFont="1" applyBorder="1" applyAlignment="1">
      <alignment horizontal="center" vertical="center"/>
    </xf>
    <xf numFmtId="0" fontId="19" fillId="0" borderId="44" xfId="0" applyFont="1" applyBorder="1" applyAlignment="1">
      <alignment vertical="center"/>
    </xf>
    <xf numFmtId="0" fontId="0" fillId="14" borderId="0" xfId="0" applyFill="1"/>
    <xf numFmtId="0" fontId="0" fillId="0" borderId="0" xfId="0" applyAlignment="1">
      <alignment vertical="center"/>
    </xf>
    <xf numFmtId="0" fontId="59" fillId="12" borderId="5" xfId="0" applyFont="1" applyFill="1" applyBorder="1" applyAlignment="1">
      <alignment horizontal="left" vertical="center" wrapText="1"/>
    </xf>
    <xf numFmtId="0" fontId="59" fillId="14" borderId="5" xfId="0" applyFont="1" applyFill="1" applyBorder="1" applyAlignment="1">
      <alignment horizontal="left" vertical="center"/>
    </xf>
    <xf numFmtId="0" fontId="59" fillId="14" borderId="5" xfId="0" applyFont="1" applyFill="1" applyBorder="1" applyAlignment="1">
      <alignment horizontal="left" vertical="center" wrapText="1"/>
    </xf>
    <xf numFmtId="0" fontId="59" fillId="3" borderId="5" xfId="0" applyFont="1" applyFill="1" applyBorder="1" applyAlignment="1">
      <alignment horizontal="left" vertical="center" wrapText="1"/>
    </xf>
    <xf numFmtId="0" fontId="62" fillId="0" borderId="46" xfId="0" applyFont="1" applyBorder="1" applyAlignment="1">
      <alignment horizontal="center" vertical="center"/>
    </xf>
    <xf numFmtId="0" fontId="63" fillId="0" borderId="46" xfId="0" applyFont="1" applyBorder="1" applyAlignment="1">
      <alignment horizontal="center" vertical="center"/>
    </xf>
    <xf numFmtId="0" fontId="64" fillId="0" borderId="46" xfId="0" applyFont="1" applyBorder="1" applyAlignment="1">
      <alignment horizontal="center" vertical="center"/>
    </xf>
    <xf numFmtId="9" fontId="63" fillId="0" borderId="46" xfId="1" applyFont="1" applyBorder="1" applyAlignment="1">
      <alignment horizontal="center" vertical="center"/>
    </xf>
    <xf numFmtId="0" fontId="63" fillId="0" borderId="0" xfId="0" applyFont="1"/>
    <xf numFmtId="0" fontId="63" fillId="0" borderId="0" xfId="0" applyFont="1" applyAlignment="1">
      <alignment horizontal="center" vertical="center"/>
    </xf>
    <xf numFmtId="0" fontId="63" fillId="0" borderId="46" xfId="0" applyFont="1" applyBorder="1"/>
    <xf numFmtId="9" fontId="25" fillId="0" borderId="46" xfId="1" applyFont="1" applyBorder="1" applyAlignment="1">
      <alignment horizontal="center" vertical="center"/>
    </xf>
    <xf numFmtId="0" fontId="60" fillId="10" borderId="46" xfId="0" applyFont="1" applyFill="1" applyBorder="1" applyAlignment="1">
      <alignment horizontal="center" vertical="center"/>
    </xf>
    <xf numFmtId="0" fontId="61" fillId="10" borderId="46" xfId="0" applyFont="1" applyFill="1" applyBorder="1" applyAlignment="1">
      <alignment horizontal="center" vertical="center"/>
    </xf>
    <xf numFmtId="0" fontId="1" fillId="14" borderId="0" xfId="0" applyFont="1" applyFill="1" applyAlignment="1">
      <alignment horizontal="left" vertical="center"/>
    </xf>
    <xf numFmtId="0" fontId="1" fillId="3" borderId="0" xfId="0" applyFont="1" applyFill="1" applyAlignment="1">
      <alignment horizontal="left" vertical="center"/>
    </xf>
    <xf numFmtId="0" fontId="1" fillId="12" borderId="0" xfId="0" applyFont="1" applyFill="1" applyAlignment="1">
      <alignment horizontal="left" vertical="center"/>
    </xf>
    <xf numFmtId="10" fontId="1" fillId="0" borderId="0" xfId="0" applyNumberFormat="1" applyFont="1"/>
    <xf numFmtId="0" fontId="35" fillId="9" borderId="16" xfId="0" applyFont="1" applyFill="1" applyBorder="1" applyAlignment="1">
      <alignment horizontal="center" vertical="center"/>
    </xf>
    <xf numFmtId="0" fontId="1" fillId="0" borderId="1" xfId="0" applyFont="1" applyBorder="1" applyAlignment="1">
      <alignment horizontal="center" vertical="center"/>
    </xf>
    <xf numFmtId="0" fontId="29"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4" fillId="14" borderId="10" xfId="0" applyFont="1" applyFill="1" applyBorder="1" applyAlignment="1">
      <alignment horizontal="center" wrapText="1"/>
    </xf>
    <xf numFmtId="0" fontId="66" fillId="14" borderId="10" xfId="0" applyFont="1" applyFill="1" applyBorder="1" applyAlignment="1">
      <alignment horizontal="center" vertical="center" wrapText="1"/>
    </xf>
    <xf numFmtId="0" fontId="49" fillId="13" borderId="0" xfId="0" applyFont="1" applyFill="1" applyAlignment="1">
      <alignment vertical="center"/>
    </xf>
    <xf numFmtId="0" fontId="0" fillId="0" borderId="0" xfId="0" applyAlignment="1">
      <alignment horizontal="left" wrapText="1"/>
    </xf>
    <xf numFmtId="0" fontId="0" fillId="0" borderId="0" xfId="0" applyAlignment="1">
      <alignment horizontal="left" vertical="center"/>
    </xf>
    <xf numFmtId="0" fontId="57" fillId="11" borderId="0" xfId="0" applyFont="1" applyFill="1" applyAlignment="1">
      <alignment horizontal="center" vertical="center"/>
    </xf>
    <xf numFmtId="9" fontId="46" fillId="11" borderId="0" xfId="1" applyFont="1" applyFill="1" applyBorder="1" applyAlignment="1">
      <alignment horizontal="center" vertical="center"/>
    </xf>
    <xf numFmtId="0" fontId="51" fillId="13" borderId="0" xfId="0" applyFont="1" applyFill="1" applyAlignment="1">
      <alignment horizontal="center" vertical="center"/>
    </xf>
    <xf numFmtId="0" fontId="29" fillId="13" borderId="10" xfId="0" applyFont="1" applyFill="1" applyBorder="1" applyAlignment="1">
      <alignment horizontal="center" vertical="center" wrapText="1"/>
    </xf>
    <xf numFmtId="0" fontId="34" fillId="14" borderId="10" xfId="0" applyFont="1" applyFill="1" applyBorder="1" applyAlignment="1">
      <alignment horizontal="center" vertical="center" wrapText="1"/>
    </xf>
    <xf numFmtId="0" fontId="30" fillId="12" borderId="10" xfId="0" applyFont="1" applyFill="1" applyBorder="1" applyAlignment="1">
      <alignment horizontal="center" vertical="center" wrapText="1"/>
    </xf>
    <xf numFmtId="0" fontId="22" fillId="0" borderId="0" xfId="0" applyFont="1" applyAlignment="1">
      <alignment horizontal="left" vertical="center"/>
    </xf>
    <xf numFmtId="0" fontId="22" fillId="11" borderId="18" xfId="0" applyFont="1" applyFill="1" applyBorder="1" applyAlignment="1">
      <alignment horizontal="left" vertical="center"/>
    </xf>
    <xf numFmtId="0" fontId="22" fillId="0" borderId="0" xfId="0" applyFont="1" applyAlignment="1">
      <alignment horizontal="left" wrapText="1"/>
    </xf>
    <xf numFmtId="0" fontId="22" fillId="0" borderId="18" xfId="0" applyFont="1" applyBorder="1" applyAlignment="1">
      <alignment horizontal="left" vertical="center"/>
    </xf>
    <xf numFmtId="0" fontId="22" fillId="0" borderId="18" xfId="0" applyFont="1" applyBorder="1" applyAlignment="1">
      <alignment horizontal="left" vertical="center" wrapText="1"/>
    </xf>
    <xf numFmtId="0" fontId="22" fillId="0" borderId="10" xfId="0" applyFont="1" applyBorder="1" applyAlignment="1">
      <alignment horizontal="left" vertical="center"/>
    </xf>
    <xf numFmtId="0" fontId="1" fillId="11"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2" fillId="11"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1" fillId="11" borderId="1" xfId="0" applyFont="1" applyFill="1" applyBorder="1" applyAlignment="1">
      <alignment horizontal="center" vertical="center"/>
    </xf>
    <xf numFmtId="0" fontId="9" fillId="11" borderId="1" xfId="0" applyFont="1" applyFill="1" applyBorder="1" applyAlignment="1">
      <alignment horizontal="center" vertical="center"/>
    </xf>
    <xf numFmtId="0" fontId="11" fillId="11" borderId="1" xfId="0" quotePrefix="1" applyFont="1" applyFill="1" applyBorder="1" applyAlignment="1">
      <alignment horizontal="center" vertical="center" wrapText="1"/>
    </xf>
    <xf numFmtId="0" fontId="11" fillId="11" borderId="1" xfId="0" quotePrefix="1" applyFont="1" applyFill="1" applyBorder="1" applyAlignment="1">
      <alignment horizontal="center" vertical="center"/>
    </xf>
    <xf numFmtId="0" fontId="3" fillId="11" borderId="1" xfId="0" applyFont="1" applyFill="1" applyBorder="1" applyAlignment="1">
      <alignment horizontal="center" vertical="center"/>
    </xf>
    <xf numFmtId="0" fontId="3" fillId="0" borderId="1" xfId="0" applyFont="1" applyBorder="1" applyAlignment="1">
      <alignment horizontal="center" vertical="center"/>
    </xf>
    <xf numFmtId="0" fontId="8" fillId="11" borderId="1" xfId="0" applyFont="1" applyFill="1" applyBorder="1" applyAlignment="1">
      <alignment horizontal="center" vertical="center"/>
    </xf>
    <xf numFmtId="0" fontId="0" fillId="11" borderId="1" xfId="0" applyFill="1" applyBorder="1" applyAlignment="1">
      <alignment horizontal="center" vertical="center"/>
    </xf>
    <xf numFmtId="0" fontId="4" fillId="11" borderId="1" xfId="0" applyFont="1" applyFill="1" applyBorder="1" applyAlignment="1">
      <alignment horizontal="center" vertical="center"/>
    </xf>
    <xf numFmtId="0" fontId="7" fillId="11" borderId="1" xfId="0" applyFont="1" applyFill="1" applyBorder="1" applyAlignment="1">
      <alignment horizontal="center" vertical="center" wrapText="1"/>
    </xf>
    <xf numFmtId="0" fontId="7" fillId="11" borderId="1" xfId="0" applyFont="1" applyFill="1" applyBorder="1" applyAlignment="1">
      <alignment horizontal="center" vertical="center"/>
    </xf>
    <xf numFmtId="0" fontId="5" fillId="11" borderId="1" xfId="0" quotePrefix="1" applyFont="1" applyFill="1" applyBorder="1" applyAlignment="1">
      <alignment horizontal="center" vertical="center" wrapText="1"/>
    </xf>
    <xf numFmtId="0" fontId="3" fillId="11" borderId="1" xfId="0" applyFont="1" applyFill="1" applyBorder="1" applyAlignment="1">
      <alignment horizontal="center" vertical="center" wrapText="1"/>
    </xf>
    <xf numFmtId="0" fontId="1" fillId="11" borderId="1" xfId="0" applyFont="1" applyFill="1" applyBorder="1" applyAlignment="1">
      <alignment horizontal="center" vertical="center"/>
    </xf>
    <xf numFmtId="0" fontId="1" fillId="11" borderId="2"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9" fillId="11" borderId="2"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11" borderId="4" xfId="0" applyFont="1" applyFill="1" applyBorder="1" applyAlignment="1">
      <alignment horizontal="center" vertical="center" wrapText="1"/>
    </xf>
    <xf numFmtId="0" fontId="11" fillId="11" borderId="2" xfId="0" applyFont="1" applyFill="1" applyBorder="1" applyAlignment="1">
      <alignment horizontal="center" vertical="center"/>
    </xf>
    <xf numFmtId="0" fontId="11" fillId="11" borderId="3" xfId="0" applyFont="1" applyFill="1" applyBorder="1" applyAlignment="1">
      <alignment horizontal="center" vertical="center"/>
    </xf>
    <xf numFmtId="0" fontId="11" fillId="11" borderId="4" xfId="0" applyFont="1" applyFill="1" applyBorder="1" applyAlignment="1">
      <alignment horizontal="center" vertical="center"/>
    </xf>
    <xf numFmtId="0" fontId="11" fillId="11"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1" borderId="4" xfId="0" applyFont="1" applyFill="1" applyBorder="1" applyAlignment="1">
      <alignment horizontal="center" vertical="center" wrapText="1"/>
    </xf>
    <xf numFmtId="0" fontId="4" fillId="11" borderId="2" xfId="0" quotePrefix="1" applyFont="1" applyFill="1" applyBorder="1" applyAlignment="1">
      <alignment horizontal="center" vertical="center" wrapText="1"/>
    </xf>
    <xf numFmtId="0" fontId="4" fillId="11" borderId="3" xfId="0" quotePrefix="1" applyFont="1" applyFill="1" applyBorder="1" applyAlignment="1">
      <alignment horizontal="center" vertical="center" wrapText="1"/>
    </xf>
    <xf numFmtId="0" fontId="4" fillId="11" borderId="4" xfId="0" quotePrefix="1" applyFont="1" applyFill="1" applyBorder="1" applyAlignment="1">
      <alignment horizontal="center" vertical="center" wrapText="1"/>
    </xf>
    <xf numFmtId="0" fontId="5" fillId="11" borderId="2"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0" fillId="11" borderId="2" xfId="0" applyFill="1" applyBorder="1" applyAlignment="1">
      <alignment horizontal="center" vertical="center"/>
    </xf>
    <xf numFmtId="0" fontId="0" fillId="11" borderId="3" xfId="0" applyFill="1" applyBorder="1" applyAlignment="1">
      <alignment horizontal="center" vertical="center"/>
    </xf>
    <xf numFmtId="0" fontId="0" fillId="11" borderId="4" xfId="0" applyFill="1" applyBorder="1" applyAlignment="1">
      <alignment horizontal="center" vertical="center"/>
    </xf>
    <xf numFmtId="0" fontId="11" fillId="11" borderId="1" xfId="0" quotePrefix="1" applyFont="1" applyFill="1" applyBorder="1" applyAlignment="1">
      <alignment horizontal="center" vertical="center" wrapText="1"/>
    </xf>
    <xf numFmtId="0" fontId="3" fillId="11" borderId="1" xfId="0" applyFont="1" applyFill="1" applyBorder="1" applyAlignment="1">
      <alignment horizontal="center" vertical="center"/>
    </xf>
    <xf numFmtId="0" fontId="1" fillId="11" borderId="2" xfId="0" applyFont="1" applyFill="1" applyBorder="1" applyAlignment="1">
      <alignment horizontal="center" vertical="center"/>
    </xf>
    <xf numFmtId="0" fontId="1" fillId="11" borderId="3" xfId="0" applyFont="1" applyFill="1" applyBorder="1" applyAlignment="1">
      <alignment horizontal="center" vertical="center"/>
    </xf>
    <xf numFmtId="0" fontId="1" fillId="11" borderId="4" xfId="0" applyFont="1" applyFill="1" applyBorder="1" applyAlignment="1">
      <alignment horizontal="center" vertical="center"/>
    </xf>
    <xf numFmtId="0" fontId="1" fillId="8" borderId="10" xfId="0" applyFont="1" applyFill="1" applyBorder="1" applyAlignment="1">
      <alignment horizontal="center" vertical="center"/>
    </xf>
    <xf numFmtId="0" fontId="1" fillId="15" borderId="10" xfId="0" applyFont="1" applyFill="1" applyBorder="1" applyAlignment="1">
      <alignment horizontal="center" vertical="center"/>
    </xf>
    <xf numFmtId="0" fontId="33" fillId="0" borderId="13"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4" xfId="0" applyFont="1" applyBorder="1" applyAlignment="1">
      <alignment horizontal="center" vertical="center" wrapText="1"/>
    </xf>
    <xf numFmtId="0" fontId="21" fillId="5" borderId="17" xfId="0" applyFont="1" applyFill="1" applyBorder="1" applyAlignment="1">
      <alignment horizontal="left" vertical="center" wrapText="1"/>
    </xf>
    <xf numFmtId="0" fontId="21" fillId="5" borderId="0" xfId="0" applyFont="1" applyFill="1" applyAlignment="1">
      <alignment horizontal="left" vertical="center" wrapText="1"/>
    </xf>
    <xf numFmtId="0" fontId="21" fillId="6" borderId="17" xfId="0" applyFont="1" applyFill="1" applyBorder="1" applyAlignment="1">
      <alignment horizontal="left" vertical="center" wrapText="1"/>
    </xf>
    <xf numFmtId="0" fontId="21" fillId="6" borderId="0" xfId="0" applyFont="1" applyFill="1" applyAlignment="1">
      <alignment horizontal="left" vertical="center" wrapText="1"/>
    </xf>
    <xf numFmtId="0" fontId="21" fillId="7" borderId="17" xfId="0" applyFont="1" applyFill="1" applyBorder="1" applyAlignment="1">
      <alignment horizontal="left" vertical="center" wrapText="1"/>
    </xf>
    <xf numFmtId="0" fontId="21" fillId="7" borderId="0" xfId="0" applyFont="1" applyFill="1" applyAlignment="1">
      <alignment horizontal="left" vertical="center" wrapText="1"/>
    </xf>
    <xf numFmtId="0" fontId="21" fillId="8" borderId="17" xfId="0" applyFont="1" applyFill="1" applyBorder="1" applyAlignment="1">
      <alignment horizontal="left" vertical="center" wrapText="1"/>
    </xf>
    <xf numFmtId="0" fontId="21" fillId="8" borderId="0" xfId="0" applyFont="1" applyFill="1" applyAlignment="1">
      <alignment horizontal="left" vertical="center" wrapText="1"/>
    </xf>
    <xf numFmtId="0" fontId="18" fillId="9" borderId="17" xfId="0" applyFont="1" applyFill="1" applyBorder="1" applyAlignment="1">
      <alignment horizontal="left" vertical="center" wrapText="1"/>
    </xf>
    <xf numFmtId="0" fontId="18" fillId="9" borderId="0" xfId="0" applyFont="1" applyFill="1" applyAlignment="1">
      <alignment horizontal="left" vertical="center" wrapText="1"/>
    </xf>
    <xf numFmtId="0" fontId="2" fillId="15" borderId="10" xfId="0" applyFont="1" applyFill="1" applyBorder="1" applyAlignment="1">
      <alignment horizontal="center" vertical="center" wrapText="1"/>
    </xf>
    <xf numFmtId="0" fontId="31" fillId="15" borderId="10" xfId="0" applyFont="1" applyFill="1" applyBorder="1" applyAlignment="1">
      <alignment horizontal="center" vertical="center" wrapText="1"/>
    </xf>
    <xf numFmtId="0" fontId="29" fillId="0" borderId="10" xfId="0" applyFont="1" applyBorder="1" applyAlignment="1">
      <alignment horizontal="center" vertical="center"/>
    </xf>
    <xf numFmtId="0" fontId="28" fillId="11" borderId="10" xfId="0" applyFont="1" applyFill="1" applyBorder="1" applyAlignment="1">
      <alignment horizontal="center" vertical="center" wrapText="1"/>
    </xf>
    <xf numFmtId="0" fontId="21" fillId="15" borderId="10" xfId="0" applyFont="1" applyFill="1" applyBorder="1" applyAlignment="1">
      <alignment horizontal="center" vertical="center"/>
    </xf>
    <xf numFmtId="0" fontId="35" fillId="11" borderId="10" xfId="0" applyFont="1" applyFill="1" applyBorder="1" applyAlignment="1">
      <alignment horizontal="center" vertical="center" wrapText="1"/>
    </xf>
    <xf numFmtId="0" fontId="25" fillId="11" borderId="10" xfId="0" applyFont="1" applyFill="1" applyBorder="1" applyAlignment="1">
      <alignment horizontal="center" vertical="center" wrapText="1"/>
    </xf>
    <xf numFmtId="0" fontId="2" fillId="14" borderId="10" xfId="0" applyFont="1" applyFill="1" applyBorder="1" applyAlignment="1">
      <alignment horizontal="center" vertical="center" wrapText="1"/>
    </xf>
    <xf numFmtId="0" fontId="31" fillId="14" borderId="10" xfId="0" applyFont="1" applyFill="1" applyBorder="1" applyAlignment="1">
      <alignment horizontal="center" vertical="center" wrapText="1"/>
    </xf>
    <xf numFmtId="0" fontId="1" fillId="12" borderId="10" xfId="0" applyFont="1" applyFill="1" applyBorder="1" applyAlignment="1">
      <alignment horizontal="center" vertical="center"/>
    </xf>
    <xf numFmtId="0" fontId="10" fillId="12" borderId="10" xfId="0" applyFont="1" applyFill="1" applyBorder="1" applyAlignment="1">
      <alignment horizontal="center" vertical="center" wrapText="1"/>
    </xf>
    <xf numFmtId="0" fontId="15" fillId="10" borderId="11" xfId="0" applyFont="1" applyFill="1" applyBorder="1" applyAlignment="1">
      <alignment horizontal="center" vertical="center" textRotation="90" wrapText="1"/>
    </xf>
    <xf numFmtId="0" fontId="0" fillId="0" borderId="10" xfId="0" applyBorder="1" applyAlignment="1">
      <alignment horizontal="center" vertical="center" wrapText="1"/>
    </xf>
    <xf numFmtId="0" fontId="1" fillId="0" borderId="10" xfId="0" applyFont="1" applyBorder="1" applyAlignment="1">
      <alignment horizontal="center" vertical="center"/>
    </xf>
    <xf numFmtId="0" fontId="34" fillId="0" borderId="10" xfId="0" applyFont="1" applyBorder="1" applyAlignment="1">
      <alignment horizontal="center" vertical="center"/>
    </xf>
    <xf numFmtId="0" fontId="0" fillId="0" borderId="10" xfId="0" applyBorder="1" applyAlignment="1">
      <alignment horizontal="left" vertical="center" wrapText="1"/>
    </xf>
    <xf numFmtId="0" fontId="30" fillId="0" borderId="10" xfId="0" applyFont="1" applyBorder="1" applyAlignment="1">
      <alignment horizontal="center" vertical="center"/>
    </xf>
    <xf numFmtId="0" fontId="29" fillId="11" borderId="10" xfId="0" applyFont="1" applyFill="1" applyBorder="1" applyAlignment="1">
      <alignment horizontal="center" vertical="center" wrapText="1"/>
    </xf>
    <xf numFmtId="0" fontId="15" fillId="7" borderId="11" xfId="0" applyFont="1" applyFill="1" applyBorder="1" applyAlignment="1">
      <alignment horizontal="center" vertical="center" textRotation="90" wrapText="1"/>
    </xf>
    <xf numFmtId="0" fontId="32" fillId="0" borderId="10"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15" fillId="8" borderId="11" xfId="0" applyFont="1" applyFill="1" applyBorder="1" applyAlignment="1">
      <alignment horizontal="center" vertical="center" textRotation="90" wrapText="1"/>
    </xf>
    <xf numFmtId="0" fontId="1" fillId="14" borderId="10" xfId="0" applyFont="1" applyFill="1" applyBorder="1" applyAlignment="1">
      <alignment horizontal="center" vertical="center"/>
    </xf>
    <xf numFmtId="0" fontId="32" fillId="11" borderId="10" xfId="0" applyFont="1" applyFill="1" applyBorder="1" applyAlignment="1">
      <alignment horizontal="center" vertical="center" wrapText="1"/>
    </xf>
    <xf numFmtId="0" fontId="0" fillId="11" borderId="10" xfId="0" applyFill="1" applyBorder="1" applyAlignment="1">
      <alignment horizontal="center" vertical="center" wrapText="1"/>
    </xf>
    <xf numFmtId="0" fontId="33" fillId="0" borderId="10" xfId="0" applyFont="1" applyBorder="1" applyAlignment="1">
      <alignment horizontal="center" vertical="center" wrapText="1"/>
    </xf>
    <xf numFmtId="0" fontId="15" fillId="5" borderId="16" xfId="0" applyFont="1" applyFill="1" applyBorder="1" applyAlignment="1">
      <alignment horizontal="center" vertical="center" textRotation="90" wrapText="1"/>
    </xf>
    <xf numFmtId="0" fontId="15" fillId="5" borderId="17" xfId="0" applyFont="1" applyFill="1" applyBorder="1" applyAlignment="1">
      <alignment horizontal="center" vertical="center" textRotation="90" wrapText="1"/>
    </xf>
    <xf numFmtId="0" fontId="8" fillId="11" borderId="10" xfId="0" applyFont="1" applyFill="1" applyBorder="1" applyAlignment="1">
      <alignment horizontal="center" vertical="center" wrapText="1"/>
    </xf>
    <xf numFmtId="0" fontId="0" fillId="11" borderId="10" xfId="0" applyFill="1" applyBorder="1" applyAlignment="1">
      <alignment horizontal="center" vertical="center"/>
    </xf>
    <xf numFmtId="0" fontId="15" fillId="6" borderId="11" xfId="0" applyFont="1" applyFill="1" applyBorder="1" applyAlignment="1">
      <alignment horizontal="center" vertical="center" textRotation="90" wrapText="1"/>
    </xf>
    <xf numFmtId="0" fontId="21" fillId="0" borderId="10" xfId="0" applyFont="1" applyBorder="1" applyAlignment="1">
      <alignment horizontal="center" vertical="center" wrapText="1"/>
    </xf>
    <xf numFmtId="0" fontId="44" fillId="17" borderId="33" xfId="0" applyFont="1" applyFill="1" applyBorder="1" applyAlignment="1">
      <alignment horizontal="center" vertical="center"/>
    </xf>
    <xf numFmtId="0" fontId="44" fillId="17" borderId="23" xfId="0" applyFont="1" applyFill="1" applyBorder="1" applyAlignment="1">
      <alignment horizontal="center" vertical="center"/>
    </xf>
    <xf numFmtId="0" fontId="55" fillId="0" borderId="13" xfId="0" applyFont="1" applyBorder="1" applyAlignment="1">
      <alignment horizontal="center" vertical="center" wrapText="1"/>
    </xf>
    <xf numFmtId="0" fontId="55" fillId="0" borderId="15"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22" fillId="0" borderId="15" xfId="0" applyFont="1" applyBorder="1" applyAlignment="1">
      <alignment horizontal="left" vertical="center" wrapText="1"/>
    </xf>
    <xf numFmtId="0" fontId="22" fillId="0" borderId="14" xfId="0" applyFont="1" applyBorder="1" applyAlignment="1">
      <alignment horizontal="left" vertical="center" wrapText="1"/>
    </xf>
    <xf numFmtId="0" fontId="54" fillId="0" borderId="15" xfId="0" applyFont="1" applyBorder="1" applyAlignment="1">
      <alignment horizontal="center" vertical="center" wrapText="1"/>
    </xf>
    <xf numFmtId="0" fontId="0" fillId="11" borderId="13" xfId="0" applyFill="1" applyBorder="1" applyAlignment="1">
      <alignment horizontal="center" vertical="center" wrapText="1"/>
    </xf>
    <xf numFmtId="0" fontId="0" fillId="11" borderId="15" xfId="0" applyFill="1" applyBorder="1" applyAlignment="1">
      <alignment horizontal="center" vertical="center" wrapText="1"/>
    </xf>
    <xf numFmtId="0" fontId="0" fillId="11" borderId="14" xfId="0" applyFill="1" applyBorder="1" applyAlignment="1">
      <alignment horizontal="center" vertical="center" wrapText="1"/>
    </xf>
    <xf numFmtId="0" fontId="21" fillId="11" borderId="13" xfId="0" applyFont="1" applyFill="1" applyBorder="1" applyAlignment="1">
      <alignment horizontal="center" vertical="center" wrapText="1"/>
    </xf>
    <xf numFmtId="0" fontId="21" fillId="11" borderId="15" xfId="0" applyFont="1" applyFill="1" applyBorder="1" applyAlignment="1">
      <alignment horizontal="center" vertical="center" wrapText="1"/>
    </xf>
    <xf numFmtId="0" fontId="21" fillId="11" borderId="14" xfId="0" applyFont="1" applyFill="1" applyBorder="1" applyAlignment="1">
      <alignment horizontal="center" vertical="center" wrapText="1"/>
    </xf>
    <xf numFmtId="0" fontId="59" fillId="5" borderId="17" xfId="0" applyFont="1" applyFill="1" applyBorder="1" applyAlignment="1">
      <alignment horizontal="left" vertical="center" wrapText="1"/>
    </xf>
    <xf numFmtId="0" fontId="59" fillId="5" borderId="0" xfId="0" applyFont="1" applyFill="1" applyAlignment="1">
      <alignment horizontal="left" vertical="center" wrapText="1"/>
    </xf>
    <xf numFmtId="0" fontId="59" fillId="6" borderId="17" xfId="0" applyFont="1" applyFill="1" applyBorder="1" applyAlignment="1">
      <alignment horizontal="left" vertical="center" wrapText="1"/>
    </xf>
    <xf numFmtId="0" fontId="59" fillId="6" borderId="0" xfId="0" applyFont="1" applyFill="1" applyAlignment="1">
      <alignment horizontal="left" vertical="center" wrapText="1"/>
    </xf>
    <xf numFmtId="0" fontId="59" fillId="7" borderId="17" xfId="0" applyFont="1" applyFill="1" applyBorder="1" applyAlignment="1">
      <alignment horizontal="left" vertical="center" wrapText="1"/>
    </xf>
    <xf numFmtId="0" fontId="59" fillId="7" borderId="0" xfId="0" applyFont="1" applyFill="1" applyAlignment="1">
      <alignment horizontal="left" vertical="center" wrapText="1"/>
    </xf>
    <xf numFmtId="0" fontId="59" fillId="8" borderId="17" xfId="0" applyFont="1" applyFill="1" applyBorder="1" applyAlignment="1">
      <alignment horizontal="left" vertical="center" wrapText="1"/>
    </xf>
    <xf numFmtId="0" fontId="59" fillId="8" borderId="0" xfId="0" applyFont="1" applyFill="1" applyAlignment="1">
      <alignment horizontal="left" vertical="center" wrapText="1"/>
    </xf>
    <xf numFmtId="0" fontId="59" fillId="9" borderId="17" xfId="0" applyFont="1" applyFill="1" applyBorder="1" applyAlignment="1">
      <alignment horizontal="left" vertical="center" wrapText="1"/>
    </xf>
    <xf numFmtId="0" fontId="59" fillId="9" borderId="0" xfId="0" applyFont="1" applyFill="1" applyAlignment="1">
      <alignment horizontal="left" vertical="center" wrapText="1"/>
    </xf>
    <xf numFmtId="0" fontId="69" fillId="0" borderId="13" xfId="0" applyFont="1" applyBorder="1" applyAlignment="1">
      <alignment horizontal="center" vertical="center" wrapText="1"/>
    </xf>
    <xf numFmtId="0" fontId="69" fillId="0" borderId="15"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5" xfId="0" applyFont="1" applyBorder="1" applyAlignment="1">
      <alignment horizontal="center" vertical="center" wrapText="1"/>
    </xf>
    <xf numFmtId="0" fontId="69" fillId="0" borderId="14" xfId="0" applyFont="1" applyBorder="1" applyAlignment="1">
      <alignment horizontal="center" vertical="center" wrapText="1"/>
    </xf>
    <xf numFmtId="0" fontId="32" fillId="9" borderId="0" xfId="0" applyFont="1" applyFill="1" applyAlignment="1">
      <alignment horizontal="left" vertical="center" wrapText="1"/>
    </xf>
    <xf numFmtId="0" fontId="67" fillId="0" borderId="48" xfId="0" applyFont="1" applyBorder="1" applyAlignment="1">
      <alignment horizontal="center" vertical="center" wrapText="1"/>
    </xf>
    <xf numFmtId="0" fontId="67" fillId="0" borderId="49"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51" xfId="0" applyFont="1" applyBorder="1" applyAlignment="1">
      <alignment horizontal="center" vertical="center" wrapText="1"/>
    </xf>
    <xf numFmtId="0" fontId="67" fillId="0" borderId="52" xfId="0" applyFont="1" applyBorder="1" applyAlignment="1">
      <alignment horizontal="center" vertical="center" wrapText="1"/>
    </xf>
    <xf numFmtId="0" fontId="67" fillId="0" borderId="53" xfId="0" applyFont="1" applyBorder="1" applyAlignment="1">
      <alignment horizontal="center" vertical="center" wrapText="1"/>
    </xf>
    <xf numFmtId="0" fontId="68" fillId="9" borderId="54" xfId="0" applyFont="1" applyFill="1" applyBorder="1" applyAlignment="1">
      <alignment horizontal="center" vertical="center" wrapText="1"/>
    </xf>
    <xf numFmtId="0" fontId="68" fillId="9" borderId="55" xfId="0" applyFont="1" applyFill="1" applyBorder="1" applyAlignment="1">
      <alignment horizontal="center" vertical="center" wrapText="1"/>
    </xf>
    <xf numFmtId="0" fontId="32" fillId="5" borderId="0" xfId="0" applyFont="1" applyFill="1" applyAlignment="1">
      <alignment horizontal="left" vertical="center" wrapText="1"/>
    </xf>
    <xf numFmtId="0" fontId="32" fillId="6" borderId="0" xfId="0" applyFont="1" applyFill="1" applyAlignment="1">
      <alignment horizontal="left" vertical="center" wrapText="1"/>
    </xf>
    <xf numFmtId="0" fontId="32" fillId="7" borderId="0" xfId="0" applyFont="1" applyFill="1" applyAlignment="1">
      <alignment horizontal="left" vertical="center" wrapText="1"/>
    </xf>
    <xf numFmtId="0" fontId="32" fillId="8" borderId="0" xfId="0" applyFont="1" applyFill="1" applyAlignment="1">
      <alignment horizontal="left" vertical="center" wrapText="1"/>
    </xf>
    <xf numFmtId="0" fontId="0" fillId="0" borderId="8" xfId="0" applyBorder="1" applyAlignment="1">
      <alignment horizontal="center" vertical="center" wrapText="1"/>
    </xf>
    <xf numFmtId="0" fontId="10" fillId="9" borderId="47" xfId="0" applyFont="1" applyFill="1" applyBorder="1" applyAlignment="1">
      <alignment horizontal="center" vertical="center" wrapText="1"/>
    </xf>
    <xf numFmtId="0" fontId="39" fillId="10" borderId="0" xfId="0" applyFont="1" applyFill="1" applyAlignment="1">
      <alignment horizontal="center" vertical="center"/>
    </xf>
    <xf numFmtId="0" fontId="39" fillId="10" borderId="8" xfId="0" applyFont="1" applyFill="1" applyBorder="1" applyAlignment="1">
      <alignment horizontal="center" vertical="center"/>
    </xf>
    <xf numFmtId="0" fontId="6" fillId="0" borderId="0" xfId="0" applyFont="1" applyAlignment="1">
      <alignment horizontal="center" vertical="center"/>
    </xf>
    <xf numFmtId="0" fontId="0" fillId="11" borderId="6" xfId="0" applyFill="1" applyBorder="1" applyAlignment="1">
      <alignment vertical="center" wrapText="1"/>
    </xf>
    <xf numFmtId="0" fontId="11" fillId="11" borderId="2"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9" fillId="11" borderId="4" xfId="0" applyFont="1" applyFill="1" applyBorder="1" applyAlignment="1">
      <alignment vertical="center" wrapText="1"/>
    </xf>
    <xf numFmtId="0" fontId="9" fillId="11" borderId="1" xfId="0" applyFont="1" applyFill="1" applyBorder="1" applyAlignment="1">
      <alignment horizontal="center" vertical="center" wrapText="1"/>
    </xf>
    <xf numFmtId="0" fontId="1" fillId="11" borderId="0" xfId="0" applyFont="1" applyFill="1" applyAlignment="1">
      <alignment horizontal="center" vertical="center"/>
    </xf>
    <xf numFmtId="0" fontId="10" fillId="11" borderId="1" xfId="0" applyFont="1" applyFill="1" applyBorder="1" applyAlignment="1">
      <alignment horizontal="center" vertical="center" wrapText="1"/>
    </xf>
    <xf numFmtId="0" fontId="10" fillId="11" borderId="2"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10" fillId="11" borderId="4" xfId="0" applyFont="1" applyFill="1" applyBorder="1" applyAlignment="1">
      <alignment horizontal="center" vertical="center" wrapText="1"/>
    </xf>
    <xf numFmtId="17" fontId="4" fillId="11" borderId="1" xfId="0" applyNumberFormat="1" applyFont="1" applyFill="1" applyBorder="1" applyAlignment="1">
      <alignment horizontal="center" vertical="center"/>
    </xf>
    <xf numFmtId="14" fontId="4" fillId="11"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xf>
    <xf numFmtId="0" fontId="5" fillId="11" borderId="1" xfId="0" applyFont="1" applyFill="1" applyBorder="1" applyAlignment="1">
      <alignment horizontal="center" vertical="center"/>
    </xf>
    <xf numFmtId="0" fontId="5" fillId="11" borderId="2" xfId="0" applyFont="1" applyFill="1" applyBorder="1" applyAlignment="1">
      <alignment horizontal="center" vertical="center"/>
    </xf>
    <xf numFmtId="0" fontId="7" fillId="11" borderId="2" xfId="0" applyFont="1" applyFill="1" applyBorder="1" applyAlignment="1">
      <alignment horizontal="center" vertical="center"/>
    </xf>
    <xf numFmtId="0" fontId="5" fillId="11" borderId="3" xfId="0" applyFont="1" applyFill="1" applyBorder="1" applyAlignment="1">
      <alignment horizontal="center" vertical="center"/>
    </xf>
    <xf numFmtId="0" fontId="7" fillId="11" borderId="3" xfId="0" applyFont="1" applyFill="1" applyBorder="1" applyAlignment="1">
      <alignment horizontal="center" vertical="center"/>
    </xf>
    <xf numFmtId="0" fontId="5" fillId="11" borderId="4" xfId="0" applyFont="1" applyFill="1" applyBorder="1" applyAlignment="1">
      <alignment horizontal="center" vertical="center"/>
    </xf>
    <xf numFmtId="0" fontId="7" fillId="11" borderId="4" xfId="0" applyFont="1" applyFill="1" applyBorder="1" applyAlignment="1">
      <alignment horizontal="center" vertical="center"/>
    </xf>
    <xf numFmtId="0" fontId="4" fillId="11" borderId="1" xfId="0" applyFont="1" applyFill="1" applyBorder="1" applyAlignment="1">
      <alignment horizontal="center" vertical="center"/>
    </xf>
    <xf numFmtId="0" fontId="4" fillId="0" borderId="1" xfId="0" applyFont="1" applyBorder="1" applyAlignment="1">
      <alignment horizontal="center" vertical="center"/>
    </xf>
    <xf numFmtId="0" fontId="72" fillId="2" borderId="6" xfId="0" applyFont="1" applyFill="1" applyBorder="1" applyAlignment="1">
      <alignment horizontal="center" vertical="center"/>
    </xf>
    <xf numFmtId="0" fontId="72" fillId="2" borderId="0" xfId="0" applyFont="1" applyFill="1" applyBorder="1" applyAlignment="1">
      <alignment horizontal="center" vertical="center"/>
    </xf>
    <xf numFmtId="0" fontId="15" fillId="4" borderId="4"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1" fillId="11" borderId="0" xfId="0" applyFont="1" applyFill="1" applyBorder="1" applyAlignment="1">
      <alignment horizontal="left" vertical="center"/>
    </xf>
    <xf numFmtId="0" fontId="71" fillId="11" borderId="56" xfId="0" applyFont="1" applyFill="1" applyBorder="1" applyAlignment="1">
      <alignment horizontal="left" vertical="center"/>
    </xf>
    <xf numFmtId="0" fontId="71" fillId="11" borderId="57" xfId="0" applyFont="1" applyFill="1" applyBorder="1" applyAlignment="1">
      <alignment horizontal="left" vertical="center"/>
    </xf>
    <xf numFmtId="0" fontId="71" fillId="11" borderId="58" xfId="0" applyFont="1" applyFill="1" applyBorder="1" applyAlignment="1">
      <alignment horizontal="left" vertical="center"/>
    </xf>
    <xf numFmtId="0" fontId="71" fillId="11" borderId="59" xfId="0" applyFont="1" applyFill="1" applyBorder="1" applyAlignment="1">
      <alignment horizontal="left" vertical="center"/>
    </xf>
    <xf numFmtId="0" fontId="1" fillId="11" borderId="60" xfId="0" applyFont="1" applyFill="1" applyBorder="1" applyAlignment="1">
      <alignment horizontal="left" vertical="center"/>
    </xf>
    <xf numFmtId="0" fontId="71" fillId="11" borderId="60" xfId="0" applyFont="1" applyFill="1" applyBorder="1" applyAlignment="1">
      <alignment horizontal="left" vertical="center"/>
    </xf>
    <xf numFmtId="0" fontId="73" fillId="11" borderId="61" xfId="0" applyFont="1" applyFill="1" applyBorder="1" applyAlignment="1">
      <alignment horizontal="left" vertical="center"/>
    </xf>
    <xf numFmtId="0" fontId="73" fillId="11" borderId="62" xfId="0" applyFont="1" applyFill="1" applyBorder="1" applyAlignment="1">
      <alignment horizontal="left" vertical="center"/>
    </xf>
    <xf numFmtId="0" fontId="73" fillId="11" borderId="63" xfId="0" applyFont="1" applyFill="1" applyBorder="1" applyAlignment="1">
      <alignment horizontal="left" vertical="center"/>
    </xf>
  </cellXfs>
  <cellStyles count="2">
    <cellStyle name="Normal" xfId="0" builtinId="0"/>
    <cellStyle name="Porcentagem" xfId="1" builtinId="5"/>
  </cellStyles>
  <dxfs count="3">
    <dxf>
      <fill>
        <patternFill patternType="gray0625">
          <fgColor theme="0" tint="-0.14996795556505021"/>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9C9"/>
      <color rgb="FFE9F7FB"/>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1" u="none" strike="noStrike" kern="1200" spc="0" baseline="0">
                <a:solidFill>
                  <a:srgbClr val="000000"/>
                </a:solidFill>
                <a:latin typeface="+mn-lt"/>
                <a:ea typeface="+mn-ea"/>
                <a:cs typeface="+mn-cs"/>
              </a:defRPr>
            </a:pPr>
            <a:r>
              <a:rPr lang="en-US" b="1" i="1">
                <a:solidFill>
                  <a:schemeClr val="tx1"/>
                </a:solidFill>
              </a:rPr>
              <a:t>STATUS</a:t>
            </a:r>
            <a:r>
              <a:rPr lang="en-US" b="1" i="1" baseline="0">
                <a:solidFill>
                  <a:schemeClr val="tx1"/>
                </a:solidFill>
              </a:rPr>
              <a:t> DAS DELIBERAÇÕES 12º CONFERENCIA NACIONAL</a:t>
            </a:r>
            <a:endParaRPr lang="en-US" b="1" i="1">
              <a:solidFill>
                <a:schemeClr val="tx1"/>
              </a:solidFill>
            </a:endParaRPr>
          </a:p>
        </c:rich>
      </c:tx>
      <c:layout>
        <c:manualLayout>
          <c:xMode val="edge"/>
          <c:yMode val="edge"/>
          <c:x val="0.25103172963755921"/>
          <c:y val="5.2737618264817349E-2"/>
        </c:manualLayout>
      </c:layout>
      <c:overlay val="0"/>
      <c:spPr>
        <a:solidFill>
          <a:srgbClr val="FFFFFF"/>
        </a:solidFill>
        <a:ln>
          <a:noFill/>
        </a:ln>
        <a:effectLst/>
      </c:spPr>
      <c:txPr>
        <a:bodyPr rot="0" spcFirstLastPara="1" vertOverflow="ellipsis" vert="horz" wrap="square" anchor="ctr" anchorCtr="1"/>
        <a:lstStyle/>
        <a:p>
          <a:pPr>
            <a:defRPr sz="1400" b="1" i="1" u="none" strike="noStrike" kern="1200" spc="0" baseline="0">
              <a:solidFill>
                <a:srgbClr val="000000"/>
              </a:solidFill>
              <a:latin typeface="+mn-lt"/>
              <a:ea typeface="+mn-ea"/>
              <a:cs typeface="+mn-cs"/>
            </a:defRPr>
          </a:pPr>
          <a:endParaRPr lang="pt-BR"/>
        </a:p>
      </c:txPr>
    </c:title>
    <c:autoTitleDeleted val="0"/>
    <c:plotArea>
      <c:layout>
        <c:manualLayout>
          <c:layoutTarget val="inner"/>
          <c:xMode val="edge"/>
          <c:yMode val="edge"/>
          <c:x val="0.19030685845994097"/>
          <c:y val="0.16977867301471036"/>
          <c:w val="0.64450397801837267"/>
          <c:h val="0.82911064508896182"/>
        </c:manualLayout>
      </c:layout>
      <c:doughnutChart>
        <c:varyColors val="1"/>
        <c:ser>
          <c:idx val="1"/>
          <c:order val="1"/>
          <c:explosion val="2"/>
          <c:dPt>
            <c:idx val="0"/>
            <c:bubble3D val="0"/>
            <c:spPr>
              <a:solidFill>
                <a:schemeClr val="accent6"/>
              </a:solidFill>
              <a:ln w="19050">
                <a:solidFill>
                  <a:schemeClr val="lt1"/>
                </a:solidFill>
              </a:ln>
              <a:effectLst/>
            </c:spPr>
            <c:extLst>
              <c:ext xmlns:c16="http://schemas.microsoft.com/office/drawing/2014/chart" uri="{C3380CC4-5D6E-409C-BE32-E72D297353CC}">
                <c16:uniqueId val="{00000001-BCC6-4630-A279-BBE71CE23585}"/>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BCC6-4630-A279-BBE71CE23585}"/>
              </c:ext>
            </c:extLst>
          </c:dPt>
          <c:dPt>
            <c:idx val="2"/>
            <c:bubble3D val="0"/>
            <c:spPr>
              <a:solidFill>
                <a:srgbClr val="C00000"/>
              </a:solidFill>
              <a:ln w="19050">
                <a:solidFill>
                  <a:schemeClr val="lt1"/>
                </a:solidFill>
              </a:ln>
              <a:effectLst/>
            </c:spPr>
            <c:extLst>
              <c:ext xmlns:c16="http://schemas.microsoft.com/office/drawing/2014/chart" uri="{C3380CC4-5D6E-409C-BE32-E72D297353CC}">
                <c16:uniqueId val="{00000005-BCC6-4630-A279-BBE71CE23585}"/>
              </c:ext>
            </c:extLst>
          </c:dPt>
          <c:dPt>
            <c:idx val="3"/>
            <c:bubble3D val="0"/>
            <c:spPr>
              <a:solidFill>
                <a:schemeClr val="accent1"/>
              </a:solidFill>
              <a:ln w="19050">
                <a:solidFill>
                  <a:schemeClr val="lt1"/>
                </a:solidFill>
              </a:ln>
              <a:effectLst/>
            </c:spPr>
            <c:extLst>
              <c:ext xmlns:c16="http://schemas.microsoft.com/office/drawing/2014/chart" uri="{C3380CC4-5D6E-409C-BE32-E72D297353CC}">
                <c16:uniqueId val="{00000007-BCC6-4630-A279-BBE71CE23585}"/>
              </c:ext>
            </c:extLst>
          </c:dPt>
          <c:dPt>
            <c:idx val="4"/>
            <c:bubble3D val="0"/>
            <c:spPr>
              <a:solidFill>
                <a:schemeClr val="accent1">
                  <a:tint val="83000"/>
                </a:schemeClr>
              </a:solidFill>
              <a:ln w="19050">
                <a:solidFill>
                  <a:schemeClr val="lt1"/>
                </a:solidFill>
              </a:ln>
              <a:effectLst/>
            </c:spPr>
            <c:extLst>
              <c:ext xmlns:c16="http://schemas.microsoft.com/office/drawing/2014/chart" uri="{C3380CC4-5D6E-409C-BE32-E72D297353CC}">
                <c16:uniqueId val="{00000009-6213-4CEE-BE9C-DEA1547CA3DC}"/>
              </c:ext>
            </c:extLst>
          </c:dPt>
          <c:dPt>
            <c:idx val="5"/>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0B-6213-4CEE-BE9C-DEA1547CA3DC}"/>
              </c:ext>
            </c:extLst>
          </c:dPt>
          <c:dPt>
            <c:idx val="6"/>
            <c:bubble3D val="0"/>
            <c:spPr>
              <a:solidFill>
                <a:schemeClr val="bg1"/>
              </a:solidFill>
              <a:ln w="19050">
                <a:solidFill>
                  <a:schemeClr val="lt1"/>
                </a:solidFill>
              </a:ln>
              <a:effectLst/>
            </c:spPr>
            <c:extLst>
              <c:ext xmlns:c16="http://schemas.microsoft.com/office/drawing/2014/chart" uri="{C3380CC4-5D6E-409C-BE32-E72D297353CC}">
                <c16:uniqueId val="{0000000D-6213-4CEE-BE9C-DEA1547CA3DC}"/>
              </c:ext>
            </c:extLst>
          </c:dPt>
          <c:dLbls>
            <c:dLbl>
              <c:idx val="6"/>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bg1"/>
                      </a:solidFill>
                      <a:latin typeface="+mn-lt"/>
                      <a:ea typeface="+mn-ea"/>
                      <a:cs typeface="+mn-cs"/>
                    </a:defRPr>
                  </a:pPr>
                  <a:endParaRPr lang="pt-BR"/>
                </a:p>
              </c:txPr>
              <c:showLegendKey val="0"/>
              <c:showVal val="1"/>
              <c:showCatName val="0"/>
              <c:showSerName val="0"/>
              <c:showPercent val="0"/>
              <c:showBubbleSize val="0"/>
              <c:extLst>
                <c:ext xmlns:c16="http://schemas.microsoft.com/office/drawing/2014/chart" uri="{C3380CC4-5D6E-409C-BE32-E72D297353CC}">
                  <c16:uniqueId val="{0000000D-6213-4CEE-BE9C-DEA1547CA3DC}"/>
                </c:ext>
              </c:extLst>
            </c:dLbl>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pt-B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'2'!$G$17:$G$23</c:f>
              <c:strCache>
                <c:ptCount val="7"/>
                <c:pt idx="0">
                  <c:v>ALCANÇADA</c:v>
                </c:pt>
                <c:pt idx="1">
                  <c:v>ALCANÇADA PARCIALMENTE</c:v>
                </c:pt>
                <c:pt idx="2">
                  <c:v>NÃO ALCANÇADA</c:v>
                </c:pt>
                <c:pt idx="6">
                  <c:v> Total</c:v>
                </c:pt>
              </c:strCache>
            </c:strRef>
          </c:cat>
          <c:val>
            <c:numRef>
              <c:f>'2'!$I$17:$I$23</c:f>
              <c:numCache>
                <c:formatCode>0%</c:formatCode>
                <c:ptCount val="7"/>
                <c:pt idx="0">
                  <c:v>0.16</c:v>
                </c:pt>
                <c:pt idx="1">
                  <c:v>0.28000000000000003</c:v>
                </c:pt>
                <c:pt idx="2">
                  <c:v>0.56000000000000005</c:v>
                </c:pt>
                <c:pt idx="6" formatCode="#,##0">
                  <c:v>1</c:v>
                </c:pt>
              </c:numCache>
            </c:numRef>
          </c:val>
          <c:extLst>
            <c:ext xmlns:c16="http://schemas.microsoft.com/office/drawing/2014/chart" uri="{C3380CC4-5D6E-409C-BE32-E72D297353CC}">
              <c16:uniqueId val="{00000008-BCC6-4630-A279-BBE71CE23585}"/>
            </c:ext>
          </c:extLst>
        </c:ser>
        <c:dLbls>
          <c:showLegendKey val="0"/>
          <c:showVal val="1"/>
          <c:showCatName val="0"/>
          <c:showSerName val="0"/>
          <c:showPercent val="0"/>
          <c:showBubbleSize val="0"/>
          <c:showLeaderLines val="1"/>
        </c:dLbls>
        <c:firstSliceAng val="270"/>
        <c:holeSize val="70"/>
        <c:extLst>
          <c:ext xmlns:c15="http://schemas.microsoft.com/office/drawing/2012/chart" uri="{02D57815-91ED-43cb-92C2-25804820EDAC}">
            <c15:filteredPieSeries>
              <c15:ser>
                <c:idx val="0"/>
                <c:order val="0"/>
                <c:dPt>
                  <c:idx val="0"/>
                  <c:bubble3D val="0"/>
                  <c:spPr>
                    <a:solidFill>
                      <a:schemeClr val="accent1">
                        <a:shade val="58000"/>
                      </a:schemeClr>
                    </a:solidFill>
                    <a:ln w="19050">
                      <a:solidFill>
                        <a:schemeClr val="lt1"/>
                      </a:solidFill>
                    </a:ln>
                    <a:effectLst/>
                  </c:spPr>
                  <c:extLst>
                    <c:ext xmlns:c16="http://schemas.microsoft.com/office/drawing/2014/chart" uri="{C3380CC4-5D6E-409C-BE32-E72D297353CC}">
                      <c16:uniqueId val="{0000000A-BCC6-4630-A279-BBE71CE23585}"/>
                    </c:ext>
                  </c:extLst>
                </c:dPt>
                <c:dPt>
                  <c:idx val="1"/>
                  <c:bubble3D val="0"/>
                  <c:spPr>
                    <a:solidFill>
                      <a:schemeClr val="accent1">
                        <a:shade val="86000"/>
                      </a:schemeClr>
                    </a:solidFill>
                    <a:ln w="19050">
                      <a:solidFill>
                        <a:schemeClr val="lt1"/>
                      </a:solidFill>
                    </a:ln>
                    <a:effectLst/>
                  </c:spPr>
                  <c:extLst>
                    <c:ext xmlns:c16="http://schemas.microsoft.com/office/drawing/2014/chart" uri="{C3380CC4-5D6E-409C-BE32-E72D297353CC}">
                      <c16:uniqueId val="{0000000C-BCC6-4630-A279-BBE71CE23585}"/>
                    </c:ext>
                  </c:extLst>
                </c:dPt>
                <c:dPt>
                  <c:idx val="2"/>
                  <c:bubble3D val="0"/>
                  <c:spPr>
                    <a:solidFill>
                      <a:schemeClr val="accent1">
                        <a:tint val="86000"/>
                      </a:schemeClr>
                    </a:solidFill>
                    <a:ln w="19050">
                      <a:solidFill>
                        <a:schemeClr val="lt1"/>
                      </a:solidFill>
                    </a:ln>
                    <a:effectLst/>
                  </c:spPr>
                  <c:extLst>
                    <c:ext xmlns:c16="http://schemas.microsoft.com/office/drawing/2014/chart" uri="{C3380CC4-5D6E-409C-BE32-E72D297353CC}">
                      <c16:uniqueId val="{0000000E-BCC6-4630-A279-BBE71CE23585}"/>
                    </c:ext>
                  </c:extLst>
                </c:dPt>
                <c:dPt>
                  <c:idx val="3"/>
                  <c:bubble3D val="0"/>
                  <c:spPr>
                    <a:solidFill>
                      <a:schemeClr val="accent1"/>
                    </a:solidFill>
                    <a:ln w="19050">
                      <a:solidFill>
                        <a:schemeClr val="lt1"/>
                      </a:solidFill>
                    </a:ln>
                    <a:effectLst/>
                  </c:spPr>
                  <c:extLst>
                    <c:ext xmlns:c16="http://schemas.microsoft.com/office/drawing/2014/chart" uri="{C3380CC4-5D6E-409C-BE32-E72D297353CC}">
                      <c16:uniqueId val="{00000010-BCC6-4630-A279-BBE71CE23585}"/>
                    </c:ext>
                  </c:extLst>
                </c:dPt>
                <c:dPt>
                  <c:idx val="4"/>
                  <c:bubble3D val="0"/>
                  <c:spPr>
                    <a:solidFill>
                      <a:schemeClr val="accent1">
                        <a:tint val="83000"/>
                      </a:schemeClr>
                    </a:solidFill>
                    <a:ln w="19050">
                      <a:solidFill>
                        <a:schemeClr val="lt1"/>
                      </a:solidFill>
                    </a:ln>
                    <a:effectLst/>
                  </c:spPr>
                  <c:extLst>
                    <c:ext xmlns:c16="http://schemas.microsoft.com/office/drawing/2014/chart" uri="{C3380CC4-5D6E-409C-BE32-E72D297353CC}">
                      <c16:uniqueId val="{00000017-6213-4CEE-BE9C-DEA1547CA3DC}"/>
                    </c:ext>
                  </c:extLst>
                </c:dPt>
                <c:dPt>
                  <c:idx val="5"/>
                  <c:bubble3D val="0"/>
                  <c:spPr>
                    <a:solidFill>
                      <a:schemeClr val="accent1">
                        <a:tint val="65000"/>
                      </a:schemeClr>
                    </a:solidFill>
                    <a:ln w="19050">
                      <a:solidFill>
                        <a:schemeClr val="lt1"/>
                      </a:solidFill>
                    </a:ln>
                    <a:effectLst/>
                  </c:spPr>
                  <c:extLst>
                    <c:ext xmlns:c16="http://schemas.microsoft.com/office/drawing/2014/chart" uri="{C3380CC4-5D6E-409C-BE32-E72D297353CC}">
                      <c16:uniqueId val="{00000019-6213-4CEE-BE9C-DEA1547CA3DC}"/>
                    </c:ext>
                  </c:extLst>
                </c:dPt>
                <c:dPt>
                  <c:idx val="6"/>
                  <c:bubble3D val="0"/>
                  <c:spPr>
                    <a:solidFill>
                      <a:schemeClr val="accent1">
                        <a:tint val="58000"/>
                      </a:schemeClr>
                    </a:solidFill>
                    <a:ln w="19050">
                      <a:solidFill>
                        <a:schemeClr val="lt1"/>
                      </a:solidFill>
                    </a:ln>
                    <a:effectLst/>
                  </c:spPr>
                  <c:extLst>
                    <c:ext xmlns:c16="http://schemas.microsoft.com/office/drawing/2014/chart" uri="{C3380CC4-5D6E-409C-BE32-E72D297353CC}">
                      <c16:uniqueId val="{0000001B-6213-4CEE-BE9C-DEA1547CA3DC}"/>
                    </c:ext>
                  </c:extLst>
                </c:dPt>
                <c:dLbls>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ysClr val="windowText" lastClr="000000"/>
                          </a:solidFill>
                          <a:latin typeface="+mn-lt"/>
                          <a:ea typeface="+mn-ea"/>
                          <a:cs typeface="+mn-cs"/>
                        </a:defRPr>
                      </a:pPr>
                      <a:endParaRPr lang="pt-B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uri="{CE6537A1-D6FC-4f65-9D91-7224C49458BB}"/>
                  </c:extLst>
                </c:dLbls>
                <c:cat>
                  <c:strRef>
                    <c:extLst>
                      <c:ext uri="{02D57815-91ED-43cb-92C2-25804820EDAC}">
                        <c15:formulaRef>
                          <c15:sqref>'2'!$G$17:$G$23</c15:sqref>
                        </c15:formulaRef>
                      </c:ext>
                    </c:extLst>
                    <c:strCache>
                      <c:ptCount val="7"/>
                      <c:pt idx="0">
                        <c:v>ALCANÇADA</c:v>
                      </c:pt>
                      <c:pt idx="1">
                        <c:v>ALCANÇADA PARCIALMENTE</c:v>
                      </c:pt>
                      <c:pt idx="2">
                        <c:v>NÃO ALCANÇADA</c:v>
                      </c:pt>
                      <c:pt idx="6">
                        <c:v> Total</c:v>
                      </c:pt>
                    </c:strCache>
                  </c:strRef>
                </c:cat>
                <c:val>
                  <c:numRef>
                    <c:extLst>
                      <c:ext uri="{02D57815-91ED-43cb-92C2-25804820EDAC}">
                        <c15:formulaRef>
                          <c15:sqref>'2'!$H$17:$H$23</c15:sqref>
                        </c15:formulaRef>
                      </c:ext>
                    </c:extLst>
                    <c:numCache>
                      <c:formatCode>#,##0</c:formatCode>
                      <c:ptCount val="7"/>
                      <c:pt idx="0">
                        <c:v>4</c:v>
                      </c:pt>
                      <c:pt idx="1">
                        <c:v>7</c:v>
                      </c:pt>
                      <c:pt idx="2">
                        <c:v>14</c:v>
                      </c:pt>
                      <c:pt idx="6">
                        <c:v>25</c:v>
                      </c:pt>
                    </c:numCache>
                  </c:numRef>
                </c:val>
                <c:extLst>
                  <c:ext xmlns:c16="http://schemas.microsoft.com/office/drawing/2014/chart" uri="{C3380CC4-5D6E-409C-BE32-E72D297353CC}">
                    <c16:uniqueId val="{00000011-BCC6-4630-A279-BBE71CE23585}"/>
                  </c:ext>
                </c:extLst>
              </c15:ser>
            </c15:filteredPieSeries>
          </c:ext>
        </c:extLst>
      </c:doughnutChart>
      <c:spPr>
        <a:noFill/>
        <a:ln>
          <a:noFill/>
        </a:ln>
        <a:effectLst/>
      </c:spPr>
    </c:plotArea>
    <c:legend>
      <c:legendPos val="b"/>
      <c:legendEntry>
        <c:idx val="3"/>
        <c:delete val="1"/>
      </c:legendEntry>
      <c:layout>
        <c:manualLayout>
          <c:xMode val="edge"/>
          <c:yMode val="edge"/>
          <c:x val="0.23195503128849074"/>
          <c:y val="0.69070176345767498"/>
          <c:w val="0.58737199517615524"/>
          <c:h val="5.9859374255742462E-2"/>
        </c:manualLayout>
      </c:layout>
      <c:overlay val="0"/>
      <c:spPr>
        <a:noFill/>
        <a:ln>
          <a:noFill/>
          <a:prstDash val="solid"/>
        </a:ln>
        <a:effectLst/>
      </c:spPr>
      <c:txPr>
        <a:bodyPr rot="0" spcFirstLastPara="1" vertOverflow="ellipsis" vert="horz" wrap="square" anchor="ctr" anchorCtr="1"/>
        <a:lstStyle/>
        <a:p>
          <a:pPr rtl="0">
            <a:defRPr sz="1100" b="0" i="0" u="none" strike="noStrike" kern="1200" baseline="0">
              <a:solidFill>
                <a:sysClr val="windowText" lastClr="000000"/>
              </a:solidFill>
              <a:latin typeface="+mn-lt"/>
              <a:ea typeface="+mn-ea"/>
              <a:cs typeface="+mn-cs"/>
            </a:defRPr>
          </a:pPr>
          <a:endParaRPr lang="pt-BR"/>
        </a:p>
      </c:txPr>
    </c:legend>
    <c:plotVisOnly val="1"/>
    <c:dispBlanksAs val="zero"/>
    <c:showDLblsOverMax val="0"/>
  </c:chart>
  <c:spPr>
    <a:solidFill>
      <a:schemeClr val="bg1"/>
    </a:solidFill>
    <a:ln w="9525" cap="flat" cmpd="sng" algn="ctr">
      <a:no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1404258</xdr:colOff>
      <xdr:row>14</xdr:row>
      <xdr:rowOff>163286</xdr:rowOff>
    </xdr:from>
    <xdr:to>
      <xdr:col>12</xdr:col>
      <xdr:colOff>65316</xdr:colOff>
      <xdr:row>30</xdr:row>
      <xdr:rowOff>76200</xdr:rowOff>
    </xdr:to>
    <xdr:graphicFrame macro="">
      <xdr:nvGraphicFramePr>
        <xdr:cNvPr id="2" name="Gráfico 1">
          <a:extLst>
            <a:ext uri="{FF2B5EF4-FFF2-40B4-BE49-F238E27FC236}">
              <a16:creationId xmlns:a16="http://schemas.microsoft.com/office/drawing/2014/main" id="{41534199-43E9-41A7-A8D7-A8588FD768F3}"/>
            </a:ext>
            <a:ext uri="{147F2762-F138-4A5C-976F-8EAC2B608ADB}">
              <a16:predDERef xmlns:a16="http://schemas.microsoft.com/office/drawing/2014/main" pred="{76E79681-93F4-322D-2E41-B8AFD7DFC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59"/>
  <sheetViews>
    <sheetView tabSelected="1" zoomScale="70" zoomScaleNormal="70" workbookViewId="0">
      <pane ySplit="1" topLeftCell="A2" activePane="bottomLeft" state="frozen"/>
      <selection pane="bottomLeft" activeCell="H1" sqref="H1"/>
    </sheetView>
  </sheetViews>
  <sheetFormatPr defaultColWidth="8.88671875" defaultRowHeight="14.4" x14ac:dyDescent="0.3"/>
  <cols>
    <col min="1" max="1" width="18.44140625" style="3" customWidth="1"/>
    <col min="2" max="2" width="60.109375" style="349" customWidth="1"/>
    <col min="3" max="3" width="50.21875" style="1" customWidth="1"/>
    <col min="4" max="4" width="20.109375" style="1" bestFit="1" customWidth="1"/>
    <col min="5" max="5" width="19.44140625" style="1" customWidth="1"/>
    <col min="6" max="6" width="12.88671875" style="1" customWidth="1"/>
    <col min="7" max="7" width="34.77734375" style="1" customWidth="1"/>
    <col min="8" max="8" width="46.88671875" style="2" customWidth="1"/>
    <col min="9" max="9" width="57.109375" style="4" customWidth="1"/>
    <col min="10" max="16384" width="8.88671875" style="4"/>
  </cols>
  <sheetData>
    <row r="1" spans="1:16" ht="6" customHeight="1" x14ac:dyDescent="0.3"/>
    <row r="2" spans="1:16" ht="34.200000000000003" customHeight="1" thickBot="1" x14ac:dyDescent="0.35">
      <c r="A2" s="366" t="s">
        <v>69</v>
      </c>
      <c r="B2" s="367"/>
      <c r="C2" s="367"/>
      <c r="D2" s="367"/>
      <c r="E2" s="367"/>
      <c r="F2" s="367"/>
      <c r="G2" s="367"/>
      <c r="H2" s="367"/>
      <c r="I2" s="367"/>
      <c r="J2" s="342"/>
      <c r="K2" s="342"/>
      <c r="L2" s="342"/>
      <c r="M2" s="342"/>
      <c r="N2" s="342"/>
      <c r="O2" s="342"/>
      <c r="P2" s="342"/>
    </row>
    <row r="3" spans="1:16" s="180" customFormat="1" ht="23.4" x14ac:dyDescent="0.3">
      <c r="A3" s="371" t="s">
        <v>6</v>
      </c>
      <c r="B3" s="372"/>
      <c r="C3" s="372"/>
      <c r="D3" s="372"/>
      <c r="E3" s="372"/>
      <c r="F3" s="372"/>
      <c r="G3" s="372"/>
      <c r="H3" s="372"/>
      <c r="I3" s="373"/>
    </row>
    <row r="4" spans="1:16" s="180" customFormat="1" ht="23.4" x14ac:dyDescent="0.3">
      <c r="A4" s="374" t="s">
        <v>102</v>
      </c>
      <c r="B4" s="370"/>
      <c r="C4" s="370"/>
      <c r="D4" s="370"/>
      <c r="E4" s="370"/>
      <c r="F4" s="370"/>
      <c r="G4" s="370"/>
      <c r="H4" s="370"/>
      <c r="I4" s="375"/>
    </row>
    <row r="5" spans="1:16" s="180" customFormat="1" ht="23.4" x14ac:dyDescent="0.3">
      <c r="A5" s="374" t="s">
        <v>528</v>
      </c>
      <c r="B5" s="370"/>
      <c r="C5" s="370"/>
      <c r="D5" s="370"/>
      <c r="E5" s="370"/>
      <c r="F5" s="370"/>
      <c r="G5" s="370"/>
      <c r="H5" s="370"/>
      <c r="I5" s="376"/>
    </row>
    <row r="6" spans="1:16" s="180" customFormat="1" ht="23.4" x14ac:dyDescent="0.3">
      <c r="A6" s="374" t="s">
        <v>529</v>
      </c>
      <c r="B6" s="370"/>
      <c r="C6" s="370"/>
      <c r="D6" s="370"/>
      <c r="E6" s="370"/>
      <c r="F6" s="370"/>
      <c r="G6" s="370"/>
      <c r="H6" s="370"/>
      <c r="I6" s="376"/>
    </row>
    <row r="7" spans="1:16" s="180" customFormat="1" ht="24" thickBot="1" x14ac:dyDescent="0.35">
      <c r="A7" s="377" t="s">
        <v>64</v>
      </c>
      <c r="B7" s="378"/>
      <c r="C7" s="378"/>
      <c r="D7" s="378"/>
      <c r="E7" s="378"/>
      <c r="F7" s="378"/>
      <c r="G7" s="378"/>
      <c r="H7" s="378"/>
      <c r="I7" s="379"/>
    </row>
    <row r="8" spans="1:16" s="3" customFormat="1" ht="127.2" customHeight="1" x14ac:dyDescent="0.3">
      <c r="A8" s="368" t="s">
        <v>527</v>
      </c>
      <c r="B8" s="368" t="s">
        <v>540</v>
      </c>
      <c r="C8" s="368" t="s">
        <v>73</v>
      </c>
      <c r="D8" s="369" t="s">
        <v>167</v>
      </c>
      <c r="E8" s="369" t="s">
        <v>1</v>
      </c>
      <c r="F8" s="369" t="s">
        <v>2</v>
      </c>
      <c r="G8" s="369" t="s">
        <v>244</v>
      </c>
      <c r="H8" s="369" t="s">
        <v>242</v>
      </c>
      <c r="I8" s="368" t="s">
        <v>70</v>
      </c>
    </row>
    <row r="9" spans="1:16" ht="74.400000000000006" customHeight="1" x14ac:dyDescent="0.3">
      <c r="A9" s="243" t="s">
        <v>0</v>
      </c>
      <c r="B9" s="216" t="s">
        <v>532</v>
      </c>
      <c r="C9" s="193" t="s">
        <v>72</v>
      </c>
      <c r="D9" s="196" t="s">
        <v>163</v>
      </c>
      <c r="E9" s="196" t="s">
        <v>169</v>
      </c>
      <c r="F9" s="195" t="s">
        <v>15</v>
      </c>
      <c r="G9" s="201" t="s">
        <v>196</v>
      </c>
      <c r="H9" s="193" t="s">
        <v>93</v>
      </c>
      <c r="I9" s="216" t="s">
        <v>141</v>
      </c>
    </row>
    <row r="10" spans="1:16" ht="170.4" customHeight="1" x14ac:dyDescent="0.3">
      <c r="A10" s="244"/>
      <c r="B10" s="218"/>
      <c r="C10" s="197" t="s">
        <v>3</v>
      </c>
      <c r="D10" s="214" t="s">
        <v>164</v>
      </c>
      <c r="E10" s="197" t="s">
        <v>168</v>
      </c>
      <c r="F10" s="210" t="s">
        <v>100</v>
      </c>
      <c r="G10" s="199" t="s">
        <v>197</v>
      </c>
      <c r="H10" s="197" t="s">
        <v>198</v>
      </c>
      <c r="I10" s="218"/>
    </row>
    <row r="11" spans="1:16" ht="294" customHeight="1" x14ac:dyDescent="0.3">
      <c r="A11" s="244"/>
      <c r="B11" s="218"/>
      <c r="C11" s="197" t="s">
        <v>4</v>
      </c>
      <c r="D11" s="197" t="s">
        <v>165</v>
      </c>
      <c r="E11" s="197" t="s">
        <v>168</v>
      </c>
      <c r="F11" s="210" t="s">
        <v>100</v>
      </c>
      <c r="G11" s="197" t="s">
        <v>199</v>
      </c>
      <c r="H11" s="197" t="s">
        <v>564</v>
      </c>
      <c r="I11" s="217"/>
    </row>
    <row r="12" spans="1:16" ht="56.4" customHeight="1" x14ac:dyDescent="0.3">
      <c r="A12" s="244"/>
      <c r="B12" s="218"/>
      <c r="C12" s="199" t="s">
        <v>74</v>
      </c>
      <c r="D12" s="199" t="s">
        <v>166</v>
      </c>
      <c r="E12" s="198"/>
      <c r="F12" s="208"/>
      <c r="G12" s="199" t="s">
        <v>200</v>
      </c>
      <c r="H12" s="203" t="s">
        <v>84</v>
      </c>
      <c r="I12" s="209"/>
    </row>
    <row r="13" spans="1:16" ht="135" customHeight="1" x14ac:dyDescent="0.3">
      <c r="A13" s="244"/>
      <c r="B13" s="217"/>
      <c r="C13" s="199" t="s">
        <v>75</v>
      </c>
      <c r="D13" s="199" t="s">
        <v>13</v>
      </c>
      <c r="E13" s="197" t="s">
        <v>530</v>
      </c>
      <c r="F13" s="210" t="s">
        <v>100</v>
      </c>
      <c r="G13" s="197" t="s">
        <v>201</v>
      </c>
      <c r="H13" s="197" t="s">
        <v>94</v>
      </c>
      <c r="I13" s="209"/>
    </row>
    <row r="14" spans="1:16" ht="142.19999999999999" customHeight="1" x14ac:dyDescent="0.3">
      <c r="A14" s="244"/>
      <c r="B14" s="221" t="s">
        <v>531</v>
      </c>
      <c r="C14" s="199" t="s">
        <v>76</v>
      </c>
      <c r="D14" s="199" t="s">
        <v>13</v>
      </c>
      <c r="E14" s="199" t="s">
        <v>170</v>
      </c>
      <c r="F14" s="199" t="s">
        <v>100</v>
      </c>
      <c r="G14" s="221" t="s">
        <v>202</v>
      </c>
      <c r="H14" s="199" t="s">
        <v>95</v>
      </c>
      <c r="I14" s="216" t="s">
        <v>142</v>
      </c>
    </row>
    <row r="15" spans="1:16" ht="257.39999999999998" customHeight="1" x14ac:dyDescent="0.3">
      <c r="A15" s="244"/>
      <c r="B15" s="222"/>
      <c r="C15" s="199" t="s">
        <v>77</v>
      </c>
      <c r="D15" s="198" t="s">
        <v>13</v>
      </c>
      <c r="E15" s="199" t="s">
        <v>171</v>
      </c>
      <c r="F15" s="199" t="s">
        <v>100</v>
      </c>
      <c r="G15" s="222"/>
      <c r="H15" s="199" t="s">
        <v>114</v>
      </c>
      <c r="I15" s="218"/>
    </row>
    <row r="16" spans="1:16" ht="133.19999999999999" customHeight="1" x14ac:dyDescent="0.3">
      <c r="A16" s="244"/>
      <c r="B16" s="222"/>
      <c r="C16" s="199" t="s">
        <v>78</v>
      </c>
      <c r="D16" s="198" t="s">
        <v>13</v>
      </c>
      <c r="E16" s="198" t="s">
        <v>171</v>
      </c>
      <c r="F16" s="198" t="s">
        <v>100</v>
      </c>
      <c r="G16" s="223"/>
      <c r="H16" s="199" t="s">
        <v>115</v>
      </c>
      <c r="I16" s="217"/>
    </row>
    <row r="17" spans="1:10" ht="76.2" customHeight="1" x14ac:dyDescent="0.3">
      <c r="A17" s="244"/>
      <c r="B17" s="223"/>
      <c r="C17" s="199" t="s">
        <v>79</v>
      </c>
      <c r="D17" s="199" t="s">
        <v>13</v>
      </c>
      <c r="E17" s="199" t="s">
        <v>87</v>
      </c>
      <c r="F17" s="199" t="s">
        <v>100</v>
      </c>
      <c r="G17" s="199" t="s">
        <v>203</v>
      </c>
      <c r="H17" s="199" t="s">
        <v>84</v>
      </c>
      <c r="I17" s="208"/>
    </row>
    <row r="18" spans="1:10" ht="322.2" customHeight="1" x14ac:dyDescent="0.3">
      <c r="A18" s="244"/>
      <c r="B18" s="199" t="s">
        <v>558</v>
      </c>
      <c r="C18" s="199" t="s">
        <v>82</v>
      </c>
      <c r="D18" s="199" t="s">
        <v>85</v>
      </c>
      <c r="E18" s="199" t="s">
        <v>186</v>
      </c>
      <c r="F18" s="199" t="s">
        <v>90</v>
      </c>
      <c r="G18" s="199" t="s">
        <v>241</v>
      </c>
      <c r="H18" s="199" t="s">
        <v>97</v>
      </c>
      <c r="I18" s="193" t="s">
        <v>160</v>
      </c>
    </row>
    <row r="19" spans="1:10" ht="408.6" customHeight="1" x14ac:dyDescent="0.3">
      <c r="A19" s="244"/>
      <c r="B19" s="216" t="s">
        <v>539</v>
      </c>
      <c r="C19" s="199" t="s">
        <v>83</v>
      </c>
      <c r="D19" s="199" t="s">
        <v>92</v>
      </c>
      <c r="E19" s="199" t="s">
        <v>172</v>
      </c>
      <c r="F19" s="198" t="s">
        <v>100</v>
      </c>
      <c r="G19" s="198" t="s">
        <v>207</v>
      </c>
      <c r="H19" s="199" t="s">
        <v>101</v>
      </c>
      <c r="I19" s="198" t="s">
        <v>208</v>
      </c>
    </row>
    <row r="20" spans="1:10" ht="94.8" customHeight="1" x14ac:dyDescent="0.3">
      <c r="A20" s="244"/>
      <c r="B20" s="217"/>
      <c r="C20" s="199" t="s">
        <v>5</v>
      </c>
      <c r="D20" s="199" t="s">
        <v>166</v>
      </c>
      <c r="E20" s="199" t="s">
        <v>177</v>
      </c>
      <c r="F20" s="198"/>
      <c r="G20" s="198" t="s">
        <v>204</v>
      </c>
      <c r="H20" s="199" t="s">
        <v>84</v>
      </c>
      <c r="I20" s="208"/>
    </row>
    <row r="21" spans="1:10" ht="162" customHeight="1" x14ac:dyDescent="0.3">
      <c r="A21" s="244"/>
      <c r="B21" s="221" t="s">
        <v>538</v>
      </c>
      <c r="C21" s="199" t="s">
        <v>80</v>
      </c>
      <c r="D21" s="203" t="s">
        <v>13</v>
      </c>
      <c r="E21" s="199" t="s">
        <v>86</v>
      </c>
      <c r="F21" s="203" t="s">
        <v>100</v>
      </c>
      <c r="G21" s="199" t="s">
        <v>202</v>
      </c>
      <c r="H21" s="199" t="s">
        <v>88</v>
      </c>
      <c r="I21" s="209"/>
    </row>
    <row r="22" spans="1:10" ht="126.6" customHeight="1" x14ac:dyDescent="0.3">
      <c r="A22" s="244"/>
      <c r="B22" s="222"/>
      <c r="C22" s="199" t="s">
        <v>81</v>
      </c>
      <c r="D22" s="199" t="s">
        <v>13</v>
      </c>
      <c r="E22" s="199" t="s">
        <v>86</v>
      </c>
      <c r="F22" s="199" t="s">
        <v>100</v>
      </c>
      <c r="G22" s="199" t="s">
        <v>205</v>
      </c>
      <c r="H22" s="199" t="s">
        <v>89</v>
      </c>
      <c r="I22" s="208"/>
      <c r="J22" s="343"/>
    </row>
    <row r="23" spans="1:10" ht="147.6" customHeight="1" x14ac:dyDescent="0.3">
      <c r="A23" s="244"/>
      <c r="B23" s="223"/>
      <c r="C23" s="199" t="s">
        <v>82</v>
      </c>
      <c r="D23" s="199" t="s">
        <v>85</v>
      </c>
      <c r="E23" s="199" t="s">
        <v>172</v>
      </c>
      <c r="F23" s="199" t="s">
        <v>100</v>
      </c>
      <c r="G23" s="199" t="s">
        <v>206</v>
      </c>
      <c r="H23" s="199" t="s">
        <v>91</v>
      </c>
      <c r="I23" s="208"/>
      <c r="J23" s="343"/>
    </row>
    <row r="24" spans="1:10" ht="139.19999999999999" customHeight="1" x14ac:dyDescent="0.3">
      <c r="A24" s="245"/>
      <c r="B24" s="194" t="s">
        <v>537</v>
      </c>
      <c r="C24" s="207"/>
      <c r="D24" s="365" t="s">
        <v>166</v>
      </c>
      <c r="E24" s="206"/>
      <c r="F24" s="207"/>
      <c r="G24" s="207"/>
      <c r="H24" s="210"/>
      <c r="I24" s="209"/>
    </row>
    <row r="25" spans="1:10" ht="129.6" x14ac:dyDescent="0.3">
      <c r="A25" s="221" t="s">
        <v>12</v>
      </c>
      <c r="B25" s="216" t="s">
        <v>536</v>
      </c>
      <c r="C25" s="197" t="s">
        <v>8</v>
      </c>
      <c r="D25" s="197" t="s">
        <v>13</v>
      </c>
      <c r="E25" s="197" t="s">
        <v>98</v>
      </c>
      <c r="F25" s="210" t="s">
        <v>9</v>
      </c>
      <c r="G25" s="197" t="s">
        <v>188</v>
      </c>
      <c r="H25" s="201" t="s">
        <v>113</v>
      </c>
      <c r="I25" s="209"/>
    </row>
    <row r="26" spans="1:10" ht="55.2" x14ac:dyDescent="0.3">
      <c r="A26" s="222"/>
      <c r="B26" s="218"/>
      <c r="C26" s="197" t="s">
        <v>243</v>
      </c>
      <c r="D26" s="197" t="s">
        <v>13</v>
      </c>
      <c r="E26" s="197" t="s">
        <v>99</v>
      </c>
      <c r="F26" s="210" t="s">
        <v>100</v>
      </c>
      <c r="G26" s="197" t="s">
        <v>209</v>
      </c>
      <c r="H26" s="201" t="s">
        <v>16</v>
      </c>
      <c r="I26" s="209"/>
    </row>
    <row r="27" spans="1:10" ht="93.6" customHeight="1" x14ac:dyDescent="0.3">
      <c r="A27" s="222"/>
      <c r="B27" s="218"/>
      <c r="C27" s="197" t="s">
        <v>11</v>
      </c>
      <c r="D27" s="197" t="s">
        <v>13</v>
      </c>
      <c r="E27" s="197" t="s">
        <v>116</v>
      </c>
      <c r="F27" s="354">
        <v>45474</v>
      </c>
      <c r="G27" s="199" t="s">
        <v>565</v>
      </c>
      <c r="H27" s="197" t="s">
        <v>125</v>
      </c>
      <c r="I27" s="209"/>
    </row>
    <row r="28" spans="1:10" ht="196.2" customHeight="1" x14ac:dyDescent="0.3">
      <c r="A28" s="222"/>
      <c r="B28" s="217"/>
      <c r="C28" s="197" t="s">
        <v>71</v>
      </c>
      <c r="D28" s="197" t="s">
        <v>13</v>
      </c>
      <c r="E28" s="197" t="s">
        <v>173</v>
      </c>
      <c r="F28" s="355">
        <v>45474</v>
      </c>
      <c r="G28" s="197" t="s">
        <v>210</v>
      </c>
      <c r="H28" s="199" t="s">
        <v>117</v>
      </c>
      <c r="I28" s="209"/>
    </row>
    <row r="29" spans="1:10" ht="186" customHeight="1" x14ac:dyDescent="0.3">
      <c r="A29" s="222"/>
      <c r="B29" s="194" t="s">
        <v>535</v>
      </c>
      <c r="C29" s="197" t="s">
        <v>14</v>
      </c>
      <c r="D29" s="200" t="s">
        <v>103</v>
      </c>
      <c r="E29" s="200" t="s">
        <v>174</v>
      </c>
      <c r="F29" s="200" t="s">
        <v>100</v>
      </c>
      <c r="G29" s="200" t="s">
        <v>211</v>
      </c>
      <c r="H29" s="197" t="s">
        <v>16</v>
      </c>
      <c r="I29" s="209"/>
    </row>
    <row r="30" spans="1:10" ht="265.8" customHeight="1" x14ac:dyDescent="0.3">
      <c r="A30" s="222"/>
      <c r="B30" s="350" t="s">
        <v>534</v>
      </c>
      <c r="C30" s="197" t="s">
        <v>11</v>
      </c>
      <c r="D30" s="200" t="s">
        <v>189</v>
      </c>
      <c r="E30" s="200" t="s">
        <v>175</v>
      </c>
      <c r="F30" s="200" t="s">
        <v>100</v>
      </c>
      <c r="G30" s="200" t="s">
        <v>212</v>
      </c>
      <c r="H30" s="200" t="s">
        <v>17</v>
      </c>
      <c r="I30" s="193" t="s">
        <v>143</v>
      </c>
    </row>
    <row r="31" spans="1:10" ht="114.75" customHeight="1" x14ac:dyDescent="0.3">
      <c r="A31" s="222"/>
      <c r="B31" s="350"/>
      <c r="C31" s="229" t="s">
        <v>19</v>
      </c>
      <c r="D31" s="235" t="s">
        <v>13</v>
      </c>
      <c r="E31" s="235" t="s">
        <v>176</v>
      </c>
      <c r="F31" s="235">
        <v>2023</v>
      </c>
      <c r="G31" s="235" t="s">
        <v>213</v>
      </c>
      <c r="H31" s="229" t="s">
        <v>20</v>
      </c>
      <c r="I31" s="238"/>
    </row>
    <row r="32" spans="1:10" ht="0.6" customHeight="1" x14ac:dyDescent="0.3">
      <c r="A32" s="222"/>
      <c r="B32" s="350"/>
      <c r="C32" s="230"/>
      <c r="D32" s="236"/>
      <c r="E32" s="236"/>
      <c r="F32" s="236"/>
      <c r="G32" s="236"/>
      <c r="H32" s="230"/>
      <c r="I32" s="239"/>
    </row>
    <row r="33" spans="1:9" ht="25.2" hidden="1" customHeight="1" x14ac:dyDescent="0.3">
      <c r="A33" s="222"/>
      <c r="B33" s="350"/>
      <c r="C33" s="231"/>
      <c r="D33" s="237"/>
      <c r="E33" s="237"/>
      <c r="F33" s="237"/>
      <c r="G33" s="237"/>
      <c r="H33" s="231"/>
      <c r="I33" s="240"/>
    </row>
    <row r="34" spans="1:9" ht="79.2" customHeight="1" x14ac:dyDescent="0.3">
      <c r="A34" s="222"/>
      <c r="B34" s="350"/>
      <c r="C34" s="197" t="s">
        <v>21</v>
      </c>
      <c r="D34" s="200" t="s">
        <v>15</v>
      </c>
      <c r="E34" s="200" t="s">
        <v>177</v>
      </c>
      <c r="F34" s="200" t="s">
        <v>15</v>
      </c>
      <c r="G34" s="200" t="s">
        <v>214</v>
      </c>
      <c r="H34" s="197" t="s">
        <v>22</v>
      </c>
      <c r="I34" s="209"/>
    </row>
    <row r="35" spans="1:9" ht="121.2" customHeight="1" x14ac:dyDescent="0.3">
      <c r="A35" s="223"/>
      <c r="B35" s="350"/>
      <c r="C35" s="197" t="s">
        <v>23</v>
      </c>
      <c r="D35" s="200" t="s">
        <v>13</v>
      </c>
      <c r="E35" s="200" t="s">
        <v>118</v>
      </c>
      <c r="F35" s="200" t="s">
        <v>215</v>
      </c>
      <c r="G35" s="200" t="s">
        <v>216</v>
      </c>
      <c r="H35" s="200" t="s">
        <v>24</v>
      </c>
      <c r="I35" s="209"/>
    </row>
    <row r="36" spans="1:9" ht="168" customHeight="1" x14ac:dyDescent="0.3">
      <c r="A36" s="344" t="s">
        <v>25</v>
      </c>
      <c r="B36" s="350" t="s">
        <v>533</v>
      </c>
      <c r="C36" s="197" t="s">
        <v>26</v>
      </c>
      <c r="D36" s="200" t="s">
        <v>122</v>
      </c>
      <c r="E36" s="200" t="s">
        <v>112</v>
      </c>
      <c r="F36" s="200" t="s">
        <v>215</v>
      </c>
      <c r="G36" s="200" t="s">
        <v>217</v>
      </c>
      <c r="H36" s="193" t="s">
        <v>121</v>
      </c>
      <c r="I36" s="193" t="s">
        <v>144</v>
      </c>
    </row>
    <row r="37" spans="1:9" ht="97.2" customHeight="1" x14ac:dyDescent="0.3">
      <c r="A37" s="345"/>
      <c r="B37" s="350"/>
      <c r="C37" s="197" t="s">
        <v>29</v>
      </c>
      <c r="D37" s="200" t="s">
        <v>122</v>
      </c>
      <c r="E37" s="201" t="s">
        <v>112</v>
      </c>
      <c r="F37" s="356" t="s">
        <v>215</v>
      </c>
      <c r="G37" s="200" t="s">
        <v>218</v>
      </c>
      <c r="H37" s="193" t="s">
        <v>27</v>
      </c>
      <c r="I37" s="209"/>
    </row>
    <row r="38" spans="1:9" ht="252.75" customHeight="1" x14ac:dyDescent="0.3">
      <c r="A38" s="345"/>
      <c r="B38" s="350" t="s">
        <v>541</v>
      </c>
      <c r="C38" s="220" t="s">
        <v>30</v>
      </c>
      <c r="D38" s="235" t="s">
        <v>123</v>
      </c>
      <c r="E38" s="227" t="s">
        <v>119</v>
      </c>
      <c r="F38" s="357" t="s">
        <v>120</v>
      </c>
      <c r="G38" s="228" t="s">
        <v>219</v>
      </c>
      <c r="H38" s="219" t="s">
        <v>124</v>
      </c>
      <c r="I38" s="219" t="s">
        <v>145</v>
      </c>
    </row>
    <row r="39" spans="1:9" x14ac:dyDescent="0.3">
      <c r="A39" s="345"/>
      <c r="B39" s="350"/>
      <c r="C39" s="220"/>
      <c r="D39" s="236"/>
      <c r="E39" s="227"/>
      <c r="F39" s="357"/>
      <c r="G39" s="228"/>
      <c r="H39" s="219"/>
      <c r="I39" s="219"/>
    </row>
    <row r="40" spans="1:9" ht="30.6" hidden="1" customHeight="1" x14ac:dyDescent="0.3">
      <c r="A40" s="345"/>
      <c r="B40" s="350"/>
      <c r="C40" s="220"/>
      <c r="D40" s="237"/>
      <c r="E40" s="227"/>
      <c r="F40" s="357"/>
      <c r="G40" s="228"/>
      <c r="H40" s="219"/>
      <c r="I40" s="219"/>
    </row>
    <row r="41" spans="1:9" ht="206.4" customHeight="1" x14ac:dyDescent="0.3">
      <c r="A41" s="345"/>
      <c r="B41" s="194" t="s">
        <v>542</v>
      </c>
      <c r="C41" s="197" t="s">
        <v>31</v>
      </c>
      <c r="D41" s="200" t="s">
        <v>15</v>
      </c>
      <c r="E41" s="202" t="s">
        <v>177</v>
      </c>
      <c r="F41" s="212" t="s">
        <v>18</v>
      </c>
      <c r="G41" s="200" t="s">
        <v>220</v>
      </c>
      <c r="H41" s="197" t="s">
        <v>24</v>
      </c>
      <c r="I41" s="193" t="s">
        <v>204</v>
      </c>
    </row>
    <row r="42" spans="1:9" ht="102" customHeight="1" x14ac:dyDescent="0.3">
      <c r="A42" s="345"/>
      <c r="B42" s="194" t="s">
        <v>543</v>
      </c>
      <c r="C42" s="197" t="s">
        <v>32</v>
      </c>
      <c r="D42" s="200" t="s">
        <v>13</v>
      </c>
      <c r="E42" s="201" t="s">
        <v>178</v>
      </c>
      <c r="F42" s="212" t="s">
        <v>18</v>
      </c>
      <c r="G42" s="200" t="s">
        <v>218</v>
      </c>
      <c r="H42" s="197" t="s">
        <v>28</v>
      </c>
      <c r="I42" s="195" t="s">
        <v>204</v>
      </c>
    </row>
    <row r="43" spans="1:9" ht="149.4" customHeight="1" x14ac:dyDescent="0.3">
      <c r="A43" s="345"/>
      <c r="B43" s="351" t="s">
        <v>544</v>
      </c>
      <c r="C43" s="229" t="s">
        <v>33</v>
      </c>
      <c r="D43" s="358" t="s">
        <v>15</v>
      </c>
      <c r="E43" s="224" t="s">
        <v>177</v>
      </c>
      <c r="F43" s="359" t="s">
        <v>18</v>
      </c>
      <c r="G43" s="235" t="s">
        <v>220</v>
      </c>
      <c r="H43" s="235" t="s">
        <v>161</v>
      </c>
      <c r="I43" s="216" t="s">
        <v>146</v>
      </c>
    </row>
    <row r="44" spans="1:9" ht="15.6" hidden="1" customHeight="1" x14ac:dyDescent="0.3">
      <c r="A44" s="345"/>
      <c r="B44" s="352"/>
      <c r="C44" s="230"/>
      <c r="D44" s="360"/>
      <c r="E44" s="225"/>
      <c r="F44" s="361"/>
      <c r="G44" s="236"/>
      <c r="H44" s="236"/>
      <c r="I44" s="218"/>
    </row>
    <row r="45" spans="1:9" ht="16.8" hidden="1" customHeight="1" x14ac:dyDescent="0.3">
      <c r="A45" s="345"/>
      <c r="B45" s="352"/>
      <c r="C45" s="231"/>
      <c r="D45" s="362"/>
      <c r="E45" s="226"/>
      <c r="F45" s="363"/>
      <c r="G45" s="237"/>
      <c r="H45" s="237"/>
      <c r="I45" s="218"/>
    </row>
    <row r="46" spans="1:9" ht="160.94999999999999" customHeight="1" x14ac:dyDescent="0.3">
      <c r="A46" s="345"/>
      <c r="B46" s="352"/>
      <c r="C46" s="229" t="s">
        <v>34</v>
      </c>
      <c r="D46" s="358" t="s">
        <v>15</v>
      </c>
      <c r="E46" s="224" t="s">
        <v>177</v>
      </c>
      <c r="F46" s="359" t="s">
        <v>18</v>
      </c>
      <c r="G46" s="235" t="s">
        <v>220</v>
      </c>
      <c r="H46" s="232" t="s">
        <v>162</v>
      </c>
      <c r="I46" s="218"/>
    </row>
    <row r="47" spans="1:9" ht="14.4" customHeight="1" x14ac:dyDescent="0.3">
      <c r="A47" s="345"/>
      <c r="B47" s="352"/>
      <c r="C47" s="230"/>
      <c r="D47" s="360"/>
      <c r="E47" s="225"/>
      <c r="F47" s="361"/>
      <c r="G47" s="236"/>
      <c r="H47" s="233"/>
      <c r="I47" s="218"/>
    </row>
    <row r="48" spans="1:9" ht="11.4" customHeight="1" x14ac:dyDescent="0.3">
      <c r="A48" s="345"/>
      <c r="B48" s="352"/>
      <c r="C48" s="231"/>
      <c r="D48" s="362"/>
      <c r="E48" s="226"/>
      <c r="F48" s="363"/>
      <c r="G48" s="237"/>
      <c r="H48" s="234"/>
      <c r="I48" s="218"/>
    </row>
    <row r="49" spans="1:9" ht="63" customHeight="1" x14ac:dyDescent="0.3">
      <c r="A49" s="345"/>
      <c r="B49" s="352"/>
      <c r="C49" s="197" t="s">
        <v>35</v>
      </c>
      <c r="D49" s="356" t="s">
        <v>13</v>
      </c>
      <c r="E49" s="202" t="s">
        <v>177</v>
      </c>
      <c r="F49" s="212" t="s">
        <v>18</v>
      </c>
      <c r="G49" s="200" t="s">
        <v>221</v>
      </c>
      <c r="H49" s="212" t="s">
        <v>18</v>
      </c>
      <c r="I49" s="218"/>
    </row>
    <row r="50" spans="1:9" ht="78.599999999999994" customHeight="1" x14ac:dyDescent="0.3">
      <c r="A50" s="346"/>
      <c r="B50" s="353"/>
      <c r="C50" s="197" t="s">
        <v>36</v>
      </c>
      <c r="D50" s="200" t="s">
        <v>13</v>
      </c>
      <c r="E50" s="201" t="s">
        <v>177</v>
      </c>
      <c r="F50" s="211" t="s">
        <v>18</v>
      </c>
      <c r="G50" s="200" t="s">
        <v>222</v>
      </c>
      <c r="H50" s="200" t="s">
        <v>37</v>
      </c>
      <c r="I50" s="217"/>
    </row>
    <row r="51" spans="1:9" ht="300" customHeight="1" x14ac:dyDescent="0.3">
      <c r="A51" s="221" t="s">
        <v>38</v>
      </c>
      <c r="B51" s="194" t="s">
        <v>545</v>
      </c>
      <c r="C51" s="197" t="s">
        <v>39</v>
      </c>
      <c r="D51" s="214"/>
      <c r="E51" s="199" t="s">
        <v>179</v>
      </c>
      <c r="F51" s="210" t="s">
        <v>223</v>
      </c>
      <c r="G51" s="197"/>
      <c r="H51" s="197" t="s">
        <v>224</v>
      </c>
      <c r="I51" s="209"/>
    </row>
    <row r="52" spans="1:9" ht="220.8" customHeight="1" x14ac:dyDescent="0.3">
      <c r="A52" s="223"/>
      <c r="B52" s="194" t="s">
        <v>546</v>
      </c>
      <c r="C52" s="197" t="s">
        <v>105</v>
      </c>
      <c r="D52" s="197" t="s">
        <v>13</v>
      </c>
      <c r="E52" s="199" t="s">
        <v>177</v>
      </c>
      <c r="F52" s="210">
        <v>2024</v>
      </c>
      <c r="G52" s="197" t="s">
        <v>225</v>
      </c>
      <c r="H52" s="197" t="s">
        <v>10</v>
      </c>
      <c r="I52" s="209"/>
    </row>
    <row r="53" spans="1:9" ht="140.25" customHeight="1" x14ac:dyDescent="0.3">
      <c r="A53" s="344" t="s">
        <v>42</v>
      </c>
      <c r="B53" s="350" t="s">
        <v>104</v>
      </c>
      <c r="C53" s="220" t="s">
        <v>40</v>
      </c>
      <c r="D53" s="228" t="s">
        <v>13</v>
      </c>
      <c r="E53" s="241" t="s">
        <v>106</v>
      </c>
      <c r="F53" s="228">
        <v>2024</v>
      </c>
      <c r="G53" s="228" t="s">
        <v>226</v>
      </c>
      <c r="H53" s="228" t="s">
        <v>107</v>
      </c>
      <c r="I53" s="219" t="s">
        <v>147</v>
      </c>
    </row>
    <row r="54" spans="1:9" x14ac:dyDescent="0.3">
      <c r="A54" s="345"/>
      <c r="B54" s="350"/>
      <c r="C54" s="220"/>
      <c r="D54" s="228"/>
      <c r="E54" s="241"/>
      <c r="F54" s="228"/>
      <c r="G54" s="228"/>
      <c r="H54" s="228"/>
      <c r="I54" s="219"/>
    </row>
    <row r="55" spans="1:9" ht="38.25" customHeight="1" x14ac:dyDescent="0.3">
      <c r="A55" s="345"/>
      <c r="B55" s="350"/>
      <c r="C55" s="220"/>
      <c r="D55" s="228"/>
      <c r="E55" s="241"/>
      <c r="F55" s="228"/>
      <c r="G55" s="228"/>
      <c r="H55" s="228"/>
      <c r="I55" s="219"/>
    </row>
    <row r="56" spans="1:9" ht="50.4" customHeight="1" x14ac:dyDescent="0.3">
      <c r="A56" s="345"/>
      <c r="B56" s="350"/>
      <c r="C56" s="220"/>
      <c r="D56" s="228"/>
      <c r="E56" s="241"/>
      <c r="F56" s="228"/>
      <c r="G56" s="228"/>
      <c r="H56" s="228"/>
      <c r="I56" s="219"/>
    </row>
    <row r="57" spans="1:9" ht="76.5" hidden="1" customHeight="1" x14ac:dyDescent="0.3">
      <c r="A57" s="345"/>
      <c r="B57" s="350"/>
      <c r="C57" s="220"/>
      <c r="D57" s="228"/>
      <c r="E57" s="241"/>
      <c r="F57" s="228"/>
      <c r="G57" s="228"/>
      <c r="H57" s="228"/>
      <c r="I57" s="219"/>
    </row>
    <row r="58" spans="1:9" ht="132.6" customHeight="1" x14ac:dyDescent="0.3">
      <c r="A58" s="345"/>
      <c r="B58" s="219" t="s">
        <v>547</v>
      </c>
      <c r="C58" s="197" t="s">
        <v>41</v>
      </c>
      <c r="D58" s="200" t="s">
        <v>13</v>
      </c>
      <c r="E58" s="201" t="s">
        <v>177</v>
      </c>
      <c r="F58" s="356">
        <v>2024</v>
      </c>
      <c r="G58" s="200" t="s">
        <v>227</v>
      </c>
      <c r="H58" s="200" t="s">
        <v>108</v>
      </c>
      <c r="I58" s="219" t="s">
        <v>148</v>
      </c>
    </row>
    <row r="59" spans="1:9" ht="58.8" customHeight="1" x14ac:dyDescent="0.3">
      <c r="A59" s="345"/>
      <c r="B59" s="219"/>
      <c r="C59" s="197" t="s">
        <v>109</v>
      </c>
      <c r="D59" s="356" t="s">
        <v>15</v>
      </c>
      <c r="E59" s="202" t="s">
        <v>177</v>
      </c>
      <c r="F59" s="356" t="s">
        <v>15</v>
      </c>
      <c r="G59" s="356" t="s">
        <v>18</v>
      </c>
      <c r="H59" s="200" t="s">
        <v>111</v>
      </c>
      <c r="I59" s="219"/>
    </row>
    <row r="60" spans="1:9" ht="66.599999999999994" customHeight="1" x14ac:dyDescent="0.3">
      <c r="A60" s="345"/>
      <c r="B60" s="219"/>
      <c r="C60" s="197" t="s">
        <v>110</v>
      </c>
      <c r="D60" s="356" t="s">
        <v>15</v>
      </c>
      <c r="E60" s="202" t="s">
        <v>177</v>
      </c>
      <c r="F60" s="356" t="s">
        <v>15</v>
      </c>
      <c r="G60" s="356" t="s">
        <v>18</v>
      </c>
      <c r="H60" s="213" t="s">
        <v>127</v>
      </c>
      <c r="I60" s="219"/>
    </row>
    <row r="61" spans="1:9" ht="104.4" customHeight="1" x14ac:dyDescent="0.3">
      <c r="A61" s="345"/>
      <c r="B61" s="219"/>
      <c r="C61" s="197" t="s">
        <v>43</v>
      </c>
      <c r="D61" s="200" t="s">
        <v>13</v>
      </c>
      <c r="E61" s="205" t="s">
        <v>116</v>
      </c>
      <c r="F61" s="200" t="s">
        <v>44</v>
      </c>
      <c r="G61" s="200" t="s">
        <v>228</v>
      </c>
      <c r="H61" s="200" t="s">
        <v>45</v>
      </c>
      <c r="I61" s="219"/>
    </row>
    <row r="62" spans="1:9" ht="224.4" customHeight="1" x14ac:dyDescent="0.3">
      <c r="A62" s="345"/>
      <c r="B62" s="193" t="s">
        <v>548</v>
      </c>
      <c r="C62" s="197" t="s">
        <v>39</v>
      </c>
      <c r="D62" s="200" t="s">
        <v>129</v>
      </c>
      <c r="E62" s="204" t="s">
        <v>128</v>
      </c>
      <c r="F62" s="200">
        <v>2023</v>
      </c>
      <c r="G62" s="200" t="s">
        <v>204</v>
      </c>
      <c r="H62" s="200" t="s">
        <v>84</v>
      </c>
      <c r="I62" s="193" t="s">
        <v>149</v>
      </c>
    </row>
    <row r="63" spans="1:9" ht="160.19999999999999" customHeight="1" x14ac:dyDescent="0.3">
      <c r="A63" s="345"/>
      <c r="B63" s="219" t="s">
        <v>549</v>
      </c>
      <c r="C63" s="197" t="s">
        <v>46</v>
      </c>
      <c r="D63" s="200" t="s">
        <v>15</v>
      </c>
      <c r="E63" s="204" t="s">
        <v>180</v>
      </c>
      <c r="F63" s="200" t="s">
        <v>131</v>
      </c>
      <c r="G63" s="200" t="s">
        <v>229</v>
      </c>
      <c r="H63" s="200" t="s">
        <v>130</v>
      </c>
      <c r="I63" s="219" t="s">
        <v>150</v>
      </c>
    </row>
    <row r="64" spans="1:9" ht="97.8" customHeight="1" x14ac:dyDescent="0.3">
      <c r="A64" s="345"/>
      <c r="B64" s="219"/>
      <c r="C64" s="197" t="s">
        <v>47</v>
      </c>
      <c r="D64" s="201" t="s">
        <v>15</v>
      </c>
      <c r="E64" s="204" t="s">
        <v>181</v>
      </c>
      <c r="F64" s="200" t="s">
        <v>131</v>
      </c>
      <c r="G64" s="200" t="s">
        <v>229</v>
      </c>
      <c r="H64" s="213" t="s">
        <v>132</v>
      </c>
      <c r="I64" s="219"/>
    </row>
    <row r="65" spans="1:9" ht="76.8" customHeight="1" x14ac:dyDescent="0.3">
      <c r="A65" s="345"/>
      <c r="B65" s="219"/>
      <c r="C65" s="197" t="s">
        <v>48</v>
      </c>
      <c r="D65" s="200" t="s">
        <v>15</v>
      </c>
      <c r="E65" s="201" t="s">
        <v>181</v>
      </c>
      <c r="F65" s="200" t="s">
        <v>15</v>
      </c>
      <c r="G65" s="200" t="s">
        <v>230</v>
      </c>
      <c r="H65" s="213" t="s">
        <v>133</v>
      </c>
      <c r="I65" s="219"/>
    </row>
    <row r="66" spans="1:9" ht="99" customHeight="1" x14ac:dyDescent="0.3">
      <c r="A66" s="345"/>
      <c r="B66" s="219"/>
      <c r="C66" s="197" t="s">
        <v>49</v>
      </c>
      <c r="D66" s="200" t="s">
        <v>15</v>
      </c>
      <c r="E66" s="204" t="s">
        <v>181</v>
      </c>
      <c r="F66" s="200" t="s">
        <v>15</v>
      </c>
      <c r="G66" s="200" t="s">
        <v>231</v>
      </c>
      <c r="H66" s="200" t="s">
        <v>134</v>
      </c>
      <c r="I66" s="219"/>
    </row>
    <row r="67" spans="1:9" ht="123.6" customHeight="1" x14ac:dyDescent="0.3">
      <c r="A67" s="346"/>
      <c r="B67" s="219"/>
      <c r="C67" s="197" t="s">
        <v>50</v>
      </c>
      <c r="D67" s="356" t="s">
        <v>15</v>
      </c>
      <c r="E67" s="202" t="s">
        <v>177</v>
      </c>
      <c r="F67" s="356" t="s">
        <v>18</v>
      </c>
      <c r="G67" s="200" t="s">
        <v>232</v>
      </c>
      <c r="H67" s="213" t="s">
        <v>135</v>
      </c>
      <c r="I67" s="219"/>
    </row>
    <row r="68" spans="1:9" ht="365.4" customHeight="1" x14ac:dyDescent="0.3">
      <c r="A68" s="344" t="s">
        <v>51</v>
      </c>
      <c r="B68" s="193" t="s">
        <v>550</v>
      </c>
      <c r="C68" s="197" t="s">
        <v>52</v>
      </c>
      <c r="D68" s="200" t="s">
        <v>15</v>
      </c>
      <c r="E68" s="204" t="s">
        <v>177</v>
      </c>
      <c r="F68" s="200" t="s">
        <v>7</v>
      </c>
      <c r="G68" s="200" t="s">
        <v>233</v>
      </c>
      <c r="H68" s="201" t="s">
        <v>126</v>
      </c>
      <c r="I68" s="193" t="s">
        <v>151</v>
      </c>
    </row>
    <row r="69" spans="1:9" ht="15" customHeight="1" x14ac:dyDescent="0.3">
      <c r="A69" s="345"/>
      <c r="B69" s="216" t="s">
        <v>137</v>
      </c>
      <c r="C69" s="221" t="s">
        <v>40</v>
      </c>
      <c r="D69" s="221" t="s">
        <v>13</v>
      </c>
      <c r="E69" s="221" t="s">
        <v>190</v>
      </c>
      <c r="F69" s="221" t="s">
        <v>7</v>
      </c>
      <c r="G69" s="221" t="s">
        <v>234</v>
      </c>
      <c r="H69" s="221" t="s">
        <v>191</v>
      </c>
      <c r="I69" s="243" t="s">
        <v>136</v>
      </c>
    </row>
    <row r="70" spans="1:9" ht="43.2" customHeight="1" x14ac:dyDescent="0.3">
      <c r="A70" s="345"/>
      <c r="B70" s="218"/>
      <c r="C70" s="222"/>
      <c r="D70" s="222"/>
      <c r="E70" s="222"/>
      <c r="F70" s="222"/>
      <c r="G70" s="222"/>
      <c r="H70" s="222"/>
      <c r="I70" s="244"/>
    </row>
    <row r="71" spans="1:9" ht="52.2" customHeight="1" x14ac:dyDescent="0.3">
      <c r="A71" s="345"/>
      <c r="B71" s="218"/>
      <c r="C71" s="222"/>
      <c r="D71" s="222"/>
      <c r="E71" s="222"/>
      <c r="F71" s="222"/>
      <c r="G71" s="222"/>
      <c r="H71" s="222"/>
      <c r="I71" s="244"/>
    </row>
    <row r="72" spans="1:9" ht="31.2" customHeight="1" x14ac:dyDescent="0.3">
      <c r="A72" s="345"/>
      <c r="B72" s="218"/>
      <c r="C72" s="222"/>
      <c r="D72" s="222"/>
      <c r="E72" s="222"/>
      <c r="F72" s="222"/>
      <c r="G72" s="222"/>
      <c r="H72" s="222"/>
      <c r="I72" s="244"/>
    </row>
    <row r="73" spans="1:9" ht="91.8" customHeight="1" x14ac:dyDescent="0.3">
      <c r="A73" s="345"/>
      <c r="B73" s="218"/>
      <c r="C73" s="222"/>
      <c r="D73" s="222"/>
      <c r="E73" s="222"/>
      <c r="F73" s="222"/>
      <c r="G73" s="222"/>
      <c r="H73" s="222"/>
      <c r="I73" s="244"/>
    </row>
    <row r="74" spans="1:9" hidden="1" x14ac:dyDescent="0.3">
      <c r="A74" s="345"/>
      <c r="B74" s="218"/>
      <c r="C74" s="222"/>
      <c r="D74" s="222"/>
      <c r="E74" s="222"/>
      <c r="F74" s="222"/>
      <c r="G74" s="222"/>
      <c r="H74" s="222"/>
      <c r="I74" s="244"/>
    </row>
    <row r="75" spans="1:9" hidden="1" x14ac:dyDescent="0.3">
      <c r="A75" s="345"/>
      <c r="B75" s="218"/>
      <c r="C75" s="222"/>
      <c r="D75" s="222"/>
      <c r="E75" s="222"/>
      <c r="F75" s="222"/>
      <c r="G75" s="222"/>
      <c r="H75" s="222"/>
      <c r="I75" s="244"/>
    </row>
    <row r="76" spans="1:9" ht="8.4" hidden="1" customHeight="1" x14ac:dyDescent="0.3">
      <c r="A76" s="345"/>
      <c r="B76" s="218"/>
      <c r="C76" s="222"/>
      <c r="D76" s="222"/>
      <c r="E76" s="222"/>
      <c r="F76" s="222"/>
      <c r="G76" s="222"/>
      <c r="H76" s="222"/>
      <c r="I76" s="244"/>
    </row>
    <row r="77" spans="1:9" ht="14.4" hidden="1" customHeight="1" x14ac:dyDescent="0.3">
      <c r="A77" s="345"/>
      <c r="B77" s="218"/>
      <c r="C77" s="222"/>
      <c r="D77" s="222"/>
      <c r="E77" s="222"/>
      <c r="F77" s="222"/>
      <c r="G77" s="222"/>
      <c r="H77" s="222"/>
      <c r="I77" s="244"/>
    </row>
    <row r="78" spans="1:9" ht="14.4" hidden="1" customHeight="1" x14ac:dyDescent="0.3">
      <c r="A78" s="345"/>
      <c r="B78" s="218"/>
      <c r="C78" s="222"/>
      <c r="D78" s="222"/>
      <c r="E78" s="222"/>
      <c r="F78" s="222"/>
      <c r="G78" s="222"/>
      <c r="H78" s="222"/>
      <c r="I78" s="244"/>
    </row>
    <row r="79" spans="1:9" ht="8.4" hidden="1" customHeight="1" x14ac:dyDescent="0.3">
      <c r="A79" s="345"/>
      <c r="B79" s="218"/>
      <c r="C79" s="222"/>
      <c r="D79" s="222"/>
      <c r="E79" s="222"/>
      <c r="F79" s="222"/>
      <c r="G79" s="222"/>
      <c r="H79" s="222"/>
      <c r="I79" s="244"/>
    </row>
    <row r="80" spans="1:9" ht="14.4" hidden="1" customHeight="1" x14ac:dyDescent="0.3">
      <c r="A80" s="345"/>
      <c r="B80" s="218"/>
      <c r="C80" s="222"/>
      <c r="D80" s="222"/>
      <c r="E80" s="222"/>
      <c r="F80" s="222"/>
      <c r="G80" s="222"/>
      <c r="H80" s="222"/>
      <c r="I80" s="244"/>
    </row>
    <row r="81" spans="1:9" ht="14.4" hidden="1" customHeight="1" x14ac:dyDescent="0.3">
      <c r="A81" s="345"/>
      <c r="B81" s="218"/>
      <c r="C81" s="222"/>
      <c r="D81" s="222"/>
      <c r="E81" s="222"/>
      <c r="F81" s="222"/>
      <c r="G81" s="222"/>
      <c r="H81" s="222"/>
      <c r="I81" s="244"/>
    </row>
    <row r="82" spans="1:9" ht="14.4" hidden="1" customHeight="1" x14ac:dyDescent="0.3">
      <c r="A82" s="345"/>
      <c r="B82" s="218"/>
      <c r="C82" s="222"/>
      <c r="D82" s="222"/>
      <c r="E82" s="222"/>
      <c r="F82" s="222"/>
      <c r="G82" s="222"/>
      <c r="H82" s="222"/>
      <c r="I82" s="244"/>
    </row>
    <row r="83" spans="1:9" ht="14.4" hidden="1" customHeight="1" x14ac:dyDescent="0.3">
      <c r="A83" s="345"/>
      <c r="B83" s="218"/>
      <c r="C83" s="222"/>
      <c r="D83" s="222"/>
      <c r="E83" s="222"/>
      <c r="F83" s="222"/>
      <c r="G83" s="222"/>
      <c r="H83" s="222"/>
      <c r="I83" s="244"/>
    </row>
    <row r="84" spans="1:9" ht="14.4" hidden="1" customHeight="1" x14ac:dyDescent="0.3">
      <c r="A84" s="345"/>
      <c r="B84" s="218"/>
      <c r="C84" s="222"/>
      <c r="D84" s="222"/>
      <c r="E84" s="222"/>
      <c r="F84" s="222"/>
      <c r="G84" s="222"/>
      <c r="H84" s="222"/>
      <c r="I84" s="244"/>
    </row>
    <row r="85" spans="1:9" ht="14.4" hidden="1" customHeight="1" x14ac:dyDescent="0.3">
      <c r="A85" s="345"/>
      <c r="B85" s="218"/>
      <c r="C85" s="222"/>
      <c r="D85" s="222"/>
      <c r="E85" s="222"/>
      <c r="F85" s="222"/>
      <c r="G85" s="222"/>
      <c r="H85" s="222"/>
      <c r="I85" s="244"/>
    </row>
    <row r="86" spans="1:9" ht="14.4" hidden="1" customHeight="1" x14ac:dyDescent="0.3">
      <c r="A86" s="346"/>
      <c r="B86" s="217"/>
      <c r="C86" s="223"/>
      <c r="D86" s="223"/>
      <c r="E86" s="223"/>
      <c r="F86" s="223"/>
      <c r="G86" s="223"/>
      <c r="H86" s="223"/>
      <c r="I86" s="245"/>
    </row>
    <row r="87" spans="1:9" ht="60" customHeight="1" x14ac:dyDescent="0.3">
      <c r="A87" s="221" t="s">
        <v>54</v>
      </c>
      <c r="B87" s="219" t="s">
        <v>551</v>
      </c>
      <c r="C87" s="220" t="s">
        <v>53</v>
      </c>
      <c r="D87" s="364" t="s">
        <v>13</v>
      </c>
      <c r="E87" s="220" t="s">
        <v>182</v>
      </c>
      <c r="F87" s="348" t="s">
        <v>7</v>
      </c>
      <c r="G87" s="220" t="s">
        <v>235</v>
      </c>
      <c r="H87" s="221" t="s">
        <v>193</v>
      </c>
      <c r="I87" s="219" t="s">
        <v>152</v>
      </c>
    </row>
    <row r="88" spans="1:9" x14ac:dyDescent="0.3">
      <c r="A88" s="222"/>
      <c r="B88" s="215"/>
      <c r="C88" s="220"/>
      <c r="D88" s="364"/>
      <c r="E88" s="220"/>
      <c r="F88" s="348"/>
      <c r="G88" s="220"/>
      <c r="H88" s="222"/>
      <c r="I88" s="215"/>
    </row>
    <row r="89" spans="1:9" x14ac:dyDescent="0.3">
      <c r="A89" s="222"/>
      <c r="B89" s="215"/>
      <c r="C89" s="220"/>
      <c r="D89" s="364"/>
      <c r="E89" s="220"/>
      <c r="F89" s="348"/>
      <c r="G89" s="220"/>
      <c r="H89" s="222"/>
      <c r="I89" s="215"/>
    </row>
    <row r="90" spans="1:9" x14ac:dyDescent="0.3">
      <c r="A90" s="222"/>
      <c r="B90" s="215"/>
      <c r="C90" s="220"/>
      <c r="D90" s="364"/>
      <c r="E90" s="220"/>
      <c r="F90" s="348"/>
      <c r="G90" s="220"/>
      <c r="H90" s="222"/>
      <c r="I90" s="215"/>
    </row>
    <row r="91" spans="1:9" x14ac:dyDescent="0.3">
      <c r="A91" s="222"/>
      <c r="B91" s="215"/>
      <c r="C91" s="220"/>
      <c r="D91" s="364"/>
      <c r="E91" s="220"/>
      <c r="F91" s="348"/>
      <c r="G91" s="220"/>
      <c r="H91" s="222"/>
      <c r="I91" s="215"/>
    </row>
    <row r="92" spans="1:9" ht="55.95" customHeight="1" x14ac:dyDescent="0.3">
      <c r="A92" s="222"/>
      <c r="B92" s="215"/>
      <c r="C92" s="220"/>
      <c r="D92" s="364"/>
      <c r="E92" s="220"/>
      <c r="F92" s="348"/>
      <c r="G92" s="220"/>
      <c r="H92" s="222"/>
      <c r="I92" s="215"/>
    </row>
    <row r="93" spans="1:9" ht="62.4" customHeight="1" x14ac:dyDescent="0.3">
      <c r="A93" s="222"/>
      <c r="B93" s="215"/>
      <c r="C93" s="220"/>
      <c r="D93" s="364"/>
      <c r="E93" s="220"/>
      <c r="F93" s="348"/>
      <c r="G93" s="220"/>
      <c r="H93" s="222"/>
      <c r="I93" s="215"/>
    </row>
    <row r="94" spans="1:9" x14ac:dyDescent="0.3">
      <c r="A94" s="222"/>
      <c r="B94" s="215"/>
      <c r="C94" s="220"/>
      <c r="D94" s="364"/>
      <c r="E94" s="220"/>
      <c r="F94" s="348"/>
      <c r="G94" s="220"/>
      <c r="H94" s="222"/>
      <c r="I94" s="215"/>
    </row>
    <row r="95" spans="1:9" x14ac:dyDescent="0.3">
      <c r="A95" s="222"/>
      <c r="B95" s="215"/>
      <c r="C95" s="220"/>
      <c r="D95" s="364"/>
      <c r="E95" s="220"/>
      <c r="F95" s="348"/>
      <c r="G95" s="220"/>
      <c r="H95" s="222"/>
      <c r="I95" s="215"/>
    </row>
    <row r="96" spans="1:9" x14ac:dyDescent="0.3">
      <c r="A96" s="222"/>
      <c r="B96" s="215"/>
      <c r="C96" s="220"/>
      <c r="D96" s="364"/>
      <c r="E96" s="220"/>
      <c r="F96" s="348"/>
      <c r="G96" s="220"/>
      <c r="H96" s="222"/>
      <c r="I96" s="215"/>
    </row>
    <row r="97" spans="1:9" ht="63.6" customHeight="1" x14ac:dyDescent="0.3">
      <c r="A97" s="222"/>
      <c r="B97" s="215"/>
      <c r="C97" s="220"/>
      <c r="D97" s="364"/>
      <c r="E97" s="220"/>
      <c r="F97" s="348"/>
      <c r="G97" s="220"/>
      <c r="H97" s="222"/>
      <c r="I97" s="215"/>
    </row>
    <row r="98" spans="1:9" x14ac:dyDescent="0.3">
      <c r="A98" s="222"/>
      <c r="B98" s="215"/>
      <c r="C98" s="220"/>
      <c r="D98" s="364"/>
      <c r="E98" s="220"/>
      <c r="F98" s="348"/>
      <c r="G98" s="220"/>
      <c r="H98" s="222"/>
      <c r="I98" s="215"/>
    </row>
    <row r="99" spans="1:9" x14ac:dyDescent="0.3">
      <c r="A99" s="222"/>
      <c r="B99" s="215"/>
      <c r="C99" s="220"/>
      <c r="D99" s="364"/>
      <c r="E99" s="220"/>
      <c r="F99" s="348"/>
      <c r="G99" s="220"/>
      <c r="H99" s="222"/>
      <c r="I99" s="215"/>
    </row>
    <row r="100" spans="1:9" ht="64.2" customHeight="1" x14ac:dyDescent="0.3">
      <c r="A100" s="222"/>
      <c r="B100" s="215"/>
      <c r="C100" s="220"/>
      <c r="D100" s="364"/>
      <c r="E100" s="220"/>
      <c r="F100" s="348"/>
      <c r="G100" s="220"/>
      <c r="H100" s="222"/>
      <c r="I100" s="215"/>
    </row>
    <row r="101" spans="1:9" ht="58.95" customHeight="1" x14ac:dyDescent="0.3">
      <c r="A101" s="222"/>
      <c r="B101" s="215"/>
      <c r="C101" s="220"/>
      <c r="D101" s="364"/>
      <c r="E101" s="220"/>
      <c r="F101" s="348"/>
      <c r="G101" s="220"/>
      <c r="H101" s="222"/>
      <c r="I101" s="215"/>
    </row>
    <row r="102" spans="1:9" ht="12" customHeight="1" x14ac:dyDescent="0.3">
      <c r="A102" s="222"/>
      <c r="B102" s="215"/>
      <c r="C102" s="220"/>
      <c r="D102" s="364"/>
      <c r="E102" s="220"/>
      <c r="F102" s="348"/>
      <c r="G102" s="220"/>
      <c r="H102" s="222"/>
      <c r="I102" s="215"/>
    </row>
    <row r="103" spans="1:9" ht="6.6" customHeight="1" x14ac:dyDescent="0.3">
      <c r="A103" s="222"/>
      <c r="B103" s="215"/>
      <c r="C103" s="220"/>
      <c r="D103" s="364"/>
      <c r="E103" s="220"/>
      <c r="F103" s="348"/>
      <c r="G103" s="220"/>
      <c r="H103" s="222"/>
      <c r="I103" s="215"/>
    </row>
    <row r="104" spans="1:9" ht="36" hidden="1" customHeight="1" x14ac:dyDescent="0.3">
      <c r="A104" s="222"/>
      <c r="B104" s="215"/>
      <c r="C104" s="220"/>
      <c r="D104" s="364"/>
      <c r="E104" s="220"/>
      <c r="F104" s="348"/>
      <c r="G104" s="220"/>
      <c r="H104" s="222"/>
      <c r="I104" s="215"/>
    </row>
    <row r="105" spans="1:9" ht="69" hidden="1" customHeight="1" x14ac:dyDescent="0.3">
      <c r="A105" s="222"/>
      <c r="B105" s="215"/>
      <c r="C105" s="220"/>
      <c r="D105" s="364"/>
      <c r="E105" s="220"/>
      <c r="F105" s="348"/>
      <c r="G105" s="220"/>
      <c r="H105" s="223"/>
      <c r="I105" s="215"/>
    </row>
    <row r="106" spans="1:9" ht="100.95" customHeight="1" x14ac:dyDescent="0.3">
      <c r="A106" s="222"/>
      <c r="B106" s="219" t="s">
        <v>138</v>
      </c>
      <c r="C106" s="220" t="s">
        <v>55</v>
      </c>
      <c r="D106" s="229" t="s">
        <v>13</v>
      </c>
      <c r="E106" s="220" t="s">
        <v>175</v>
      </c>
      <c r="F106" s="348" t="s">
        <v>7</v>
      </c>
      <c r="G106" s="220" t="s">
        <v>236</v>
      </c>
      <c r="H106" s="221" t="s">
        <v>194</v>
      </c>
      <c r="I106" s="219" t="s">
        <v>153</v>
      </c>
    </row>
    <row r="107" spans="1:9" x14ac:dyDescent="0.3">
      <c r="A107" s="222"/>
      <c r="B107" s="215"/>
      <c r="C107" s="220"/>
      <c r="D107" s="230"/>
      <c r="E107" s="220"/>
      <c r="F107" s="348"/>
      <c r="G107" s="220"/>
      <c r="H107" s="222"/>
      <c r="I107" s="219"/>
    </row>
    <row r="108" spans="1:9" x14ac:dyDescent="0.3">
      <c r="A108" s="222"/>
      <c r="B108" s="215"/>
      <c r="C108" s="220"/>
      <c r="D108" s="230"/>
      <c r="E108" s="220"/>
      <c r="F108" s="348"/>
      <c r="G108" s="220"/>
      <c r="H108" s="222"/>
      <c r="I108" s="219"/>
    </row>
    <row r="109" spans="1:9" x14ac:dyDescent="0.3">
      <c r="A109" s="222"/>
      <c r="B109" s="215"/>
      <c r="C109" s="220"/>
      <c r="D109" s="230"/>
      <c r="E109" s="220"/>
      <c r="F109" s="348"/>
      <c r="G109" s="220"/>
      <c r="H109" s="222"/>
      <c r="I109" s="219"/>
    </row>
    <row r="110" spans="1:9" x14ac:dyDescent="0.3">
      <c r="A110" s="222"/>
      <c r="B110" s="215"/>
      <c r="C110" s="220"/>
      <c r="D110" s="230"/>
      <c r="E110" s="220"/>
      <c r="F110" s="348"/>
      <c r="G110" s="220"/>
      <c r="H110" s="222"/>
      <c r="I110" s="219"/>
    </row>
    <row r="111" spans="1:9" x14ac:dyDescent="0.3">
      <c r="A111" s="222"/>
      <c r="B111" s="215"/>
      <c r="C111" s="220"/>
      <c r="D111" s="230"/>
      <c r="E111" s="220"/>
      <c r="F111" s="348"/>
      <c r="G111" s="220"/>
      <c r="H111" s="222"/>
      <c r="I111" s="219"/>
    </row>
    <row r="112" spans="1:9" ht="235.8" customHeight="1" x14ac:dyDescent="0.3">
      <c r="A112" s="222"/>
      <c r="B112" s="215"/>
      <c r="C112" s="220"/>
      <c r="D112" s="231"/>
      <c r="E112" s="220"/>
      <c r="F112" s="348"/>
      <c r="G112" s="220"/>
      <c r="H112" s="223"/>
      <c r="I112" s="219"/>
    </row>
    <row r="113" spans="1:9" ht="15" hidden="1" customHeight="1" x14ac:dyDescent="0.3">
      <c r="A113" s="347"/>
      <c r="B113" s="215"/>
      <c r="C113" s="220"/>
      <c r="D113" s="214"/>
      <c r="E113" s="220"/>
      <c r="F113" s="348"/>
      <c r="G113" s="220"/>
      <c r="H113" s="199"/>
      <c r="I113" s="219"/>
    </row>
    <row r="114" spans="1:9" ht="14.4" customHeight="1" x14ac:dyDescent="0.3">
      <c r="A114" s="348" t="s">
        <v>56</v>
      </c>
      <c r="B114" s="219" t="s">
        <v>552</v>
      </c>
      <c r="C114" s="220" t="s">
        <v>57</v>
      </c>
      <c r="D114" s="220" t="s">
        <v>13</v>
      </c>
      <c r="E114" s="242"/>
      <c r="F114" s="348" t="s">
        <v>7</v>
      </c>
      <c r="G114" s="220" t="s">
        <v>237</v>
      </c>
      <c r="H114" s="221" t="s">
        <v>195</v>
      </c>
      <c r="I114" s="219" t="s">
        <v>154</v>
      </c>
    </row>
    <row r="115" spans="1:9" x14ac:dyDescent="0.3">
      <c r="A115" s="348"/>
      <c r="B115" s="215"/>
      <c r="C115" s="220"/>
      <c r="D115" s="220"/>
      <c r="E115" s="242"/>
      <c r="F115" s="348"/>
      <c r="G115" s="220"/>
      <c r="H115" s="222"/>
      <c r="I115" s="219"/>
    </row>
    <row r="116" spans="1:9" x14ac:dyDescent="0.3">
      <c r="A116" s="348"/>
      <c r="B116" s="215"/>
      <c r="C116" s="220"/>
      <c r="D116" s="220"/>
      <c r="E116" s="242"/>
      <c r="F116" s="348"/>
      <c r="G116" s="220"/>
      <c r="H116" s="222"/>
      <c r="I116" s="219"/>
    </row>
    <row r="117" spans="1:9" ht="57.6" customHeight="1" x14ac:dyDescent="0.3">
      <c r="A117" s="348"/>
      <c r="B117" s="215"/>
      <c r="C117" s="220"/>
      <c r="D117" s="220"/>
      <c r="E117" s="242"/>
      <c r="F117" s="348"/>
      <c r="G117" s="220"/>
      <c r="H117" s="222"/>
      <c r="I117" s="219"/>
    </row>
    <row r="118" spans="1:9" x14ac:dyDescent="0.3">
      <c r="A118" s="348"/>
      <c r="B118" s="215"/>
      <c r="C118" s="220"/>
      <c r="D118" s="220"/>
      <c r="E118" s="242"/>
      <c r="F118" s="348"/>
      <c r="G118" s="220"/>
      <c r="H118" s="222"/>
      <c r="I118" s="219"/>
    </row>
    <row r="119" spans="1:9" x14ac:dyDescent="0.3">
      <c r="A119" s="348"/>
      <c r="B119" s="215"/>
      <c r="C119" s="220"/>
      <c r="D119" s="220"/>
      <c r="E119" s="242"/>
      <c r="F119" s="348"/>
      <c r="G119" s="220"/>
      <c r="H119" s="222"/>
      <c r="I119" s="219"/>
    </row>
    <row r="120" spans="1:9" x14ac:dyDescent="0.3">
      <c r="A120" s="348"/>
      <c r="B120" s="215"/>
      <c r="C120" s="220"/>
      <c r="D120" s="220"/>
      <c r="E120" s="242"/>
      <c r="F120" s="348"/>
      <c r="G120" s="220"/>
      <c r="H120" s="222"/>
      <c r="I120" s="219"/>
    </row>
    <row r="121" spans="1:9" x14ac:dyDescent="0.3">
      <c r="A121" s="348"/>
      <c r="B121" s="215"/>
      <c r="C121" s="220"/>
      <c r="D121" s="220"/>
      <c r="E121" s="242"/>
      <c r="F121" s="348"/>
      <c r="G121" s="220"/>
      <c r="H121" s="222"/>
      <c r="I121" s="219"/>
    </row>
    <row r="122" spans="1:9" x14ac:dyDescent="0.3">
      <c r="A122" s="348"/>
      <c r="B122" s="215"/>
      <c r="C122" s="220"/>
      <c r="D122" s="220"/>
      <c r="E122" s="242"/>
      <c r="F122" s="348"/>
      <c r="G122" s="220"/>
      <c r="H122" s="222"/>
      <c r="I122" s="219"/>
    </row>
    <row r="123" spans="1:9" x14ac:dyDescent="0.3">
      <c r="A123" s="348"/>
      <c r="B123" s="215"/>
      <c r="C123" s="220"/>
      <c r="D123" s="220"/>
      <c r="E123" s="242"/>
      <c r="F123" s="348"/>
      <c r="G123" s="220"/>
      <c r="H123" s="222"/>
      <c r="I123" s="219"/>
    </row>
    <row r="124" spans="1:9" x14ac:dyDescent="0.3">
      <c r="A124" s="348"/>
      <c r="B124" s="215"/>
      <c r="C124" s="220"/>
      <c r="D124" s="220"/>
      <c r="E124" s="242"/>
      <c r="F124" s="348"/>
      <c r="G124" s="220"/>
      <c r="H124" s="222"/>
      <c r="I124" s="219"/>
    </row>
    <row r="125" spans="1:9" x14ac:dyDescent="0.3">
      <c r="A125" s="348"/>
      <c r="B125" s="215"/>
      <c r="C125" s="220"/>
      <c r="D125" s="220"/>
      <c r="E125" s="242"/>
      <c r="F125" s="348"/>
      <c r="G125" s="220"/>
      <c r="H125" s="222"/>
      <c r="I125" s="219"/>
    </row>
    <row r="126" spans="1:9" x14ac:dyDescent="0.3">
      <c r="A126" s="348"/>
      <c r="B126" s="215"/>
      <c r="C126" s="220"/>
      <c r="D126" s="220"/>
      <c r="E126" s="242"/>
      <c r="F126" s="348"/>
      <c r="G126" s="220"/>
      <c r="H126" s="222"/>
      <c r="I126" s="219"/>
    </row>
    <row r="127" spans="1:9" x14ac:dyDescent="0.3">
      <c r="A127" s="348"/>
      <c r="B127" s="215"/>
      <c r="C127" s="220"/>
      <c r="D127" s="220"/>
      <c r="E127" s="242"/>
      <c r="F127" s="348"/>
      <c r="G127" s="220"/>
      <c r="H127" s="222"/>
      <c r="I127" s="219"/>
    </row>
    <row r="128" spans="1:9" x14ac:dyDescent="0.3">
      <c r="A128" s="348"/>
      <c r="B128" s="215"/>
      <c r="C128" s="220"/>
      <c r="D128" s="220"/>
      <c r="E128" s="242"/>
      <c r="F128" s="348"/>
      <c r="G128" s="220"/>
      <c r="H128" s="222"/>
      <c r="I128" s="219"/>
    </row>
    <row r="129" spans="1:9" x14ac:dyDescent="0.3">
      <c r="A129" s="348"/>
      <c r="B129" s="215"/>
      <c r="C129" s="220"/>
      <c r="D129" s="220"/>
      <c r="E129" s="242"/>
      <c r="F129" s="348"/>
      <c r="G129" s="220"/>
      <c r="H129" s="222"/>
      <c r="I129" s="219"/>
    </row>
    <row r="130" spans="1:9" x14ac:dyDescent="0.3">
      <c r="A130" s="348"/>
      <c r="B130" s="215"/>
      <c r="C130" s="220"/>
      <c r="D130" s="220"/>
      <c r="E130" s="242"/>
      <c r="F130" s="348"/>
      <c r="G130" s="220"/>
      <c r="H130" s="222"/>
      <c r="I130" s="219"/>
    </row>
    <row r="131" spans="1:9" x14ac:dyDescent="0.3">
      <c r="A131" s="348"/>
      <c r="B131" s="215"/>
      <c r="C131" s="220"/>
      <c r="D131" s="220"/>
      <c r="E131" s="242"/>
      <c r="F131" s="348"/>
      <c r="G131" s="220"/>
      <c r="H131" s="222"/>
      <c r="I131" s="219"/>
    </row>
    <row r="132" spans="1:9" x14ac:dyDescent="0.3">
      <c r="A132" s="348"/>
      <c r="B132" s="215"/>
      <c r="C132" s="220"/>
      <c r="D132" s="220"/>
      <c r="E132" s="242"/>
      <c r="F132" s="348"/>
      <c r="G132" s="220"/>
      <c r="H132" s="222"/>
      <c r="I132" s="219"/>
    </row>
    <row r="133" spans="1:9" x14ac:dyDescent="0.3">
      <c r="A133" s="348"/>
      <c r="B133" s="215"/>
      <c r="C133" s="220"/>
      <c r="D133" s="220"/>
      <c r="E133" s="242"/>
      <c r="F133" s="348"/>
      <c r="G133" s="220"/>
      <c r="H133" s="222"/>
      <c r="I133" s="219"/>
    </row>
    <row r="134" spans="1:9" x14ac:dyDescent="0.3">
      <c r="A134" s="348"/>
      <c r="B134" s="215"/>
      <c r="C134" s="220"/>
      <c r="D134" s="220"/>
      <c r="E134" s="242"/>
      <c r="F134" s="348"/>
      <c r="G134" s="220"/>
      <c r="H134" s="222"/>
      <c r="I134" s="219"/>
    </row>
    <row r="135" spans="1:9" ht="171" customHeight="1" x14ac:dyDescent="0.3">
      <c r="A135" s="348"/>
      <c r="B135" s="215"/>
      <c r="C135" s="220"/>
      <c r="D135" s="220"/>
      <c r="E135" s="242"/>
      <c r="F135" s="348"/>
      <c r="G135" s="220"/>
      <c r="H135" s="223"/>
      <c r="I135" s="219"/>
    </row>
    <row r="136" spans="1:9" ht="211.2" customHeight="1" x14ac:dyDescent="0.3">
      <c r="A136" s="199" t="s">
        <v>58</v>
      </c>
      <c r="B136" s="193" t="s">
        <v>563</v>
      </c>
      <c r="C136" s="197" t="s">
        <v>139</v>
      </c>
      <c r="D136" s="197" t="s">
        <v>13</v>
      </c>
      <c r="E136" s="197" t="s">
        <v>183</v>
      </c>
      <c r="F136" s="203" t="s">
        <v>60</v>
      </c>
      <c r="G136" s="197" t="s">
        <v>238</v>
      </c>
      <c r="H136" s="210" t="s">
        <v>61</v>
      </c>
      <c r="I136" s="209"/>
    </row>
    <row r="137" spans="1:9" ht="316.2" customHeight="1" x14ac:dyDescent="0.3">
      <c r="A137" s="221" t="s">
        <v>62</v>
      </c>
      <c r="B137" s="193" t="s">
        <v>553</v>
      </c>
      <c r="C137" s="197" t="s">
        <v>559</v>
      </c>
      <c r="D137" s="197" t="s">
        <v>122</v>
      </c>
      <c r="E137" s="197" t="s">
        <v>560</v>
      </c>
      <c r="F137" s="199" t="s">
        <v>60</v>
      </c>
      <c r="G137" s="197" t="s">
        <v>561</v>
      </c>
      <c r="H137" s="197" t="s">
        <v>562</v>
      </c>
      <c r="I137" s="193" t="s">
        <v>157</v>
      </c>
    </row>
    <row r="138" spans="1:9" ht="300.75" customHeight="1" x14ac:dyDescent="0.3">
      <c r="A138" s="223"/>
      <c r="B138" s="219" t="s">
        <v>554</v>
      </c>
      <c r="C138" s="220" t="s">
        <v>63</v>
      </c>
      <c r="D138" s="220" t="s">
        <v>13</v>
      </c>
      <c r="E138" s="220" t="s">
        <v>184</v>
      </c>
      <c r="F138" s="220" t="s">
        <v>9</v>
      </c>
      <c r="G138" s="229" t="s">
        <v>239</v>
      </c>
      <c r="H138" s="220" t="s">
        <v>140</v>
      </c>
      <c r="I138" s="219" t="s">
        <v>159</v>
      </c>
    </row>
    <row r="139" spans="1:9" ht="14.4" hidden="1" customHeight="1" x14ac:dyDescent="0.3">
      <c r="A139" s="199"/>
      <c r="B139" s="219"/>
      <c r="C139" s="220"/>
      <c r="D139" s="220"/>
      <c r="E139" s="220"/>
      <c r="F139" s="220"/>
      <c r="G139" s="230"/>
      <c r="H139" s="220"/>
      <c r="I139" s="219"/>
    </row>
    <row r="140" spans="1:9" ht="14.4" hidden="1" customHeight="1" x14ac:dyDescent="0.3">
      <c r="A140" s="199"/>
      <c r="B140" s="219"/>
      <c r="C140" s="220"/>
      <c r="D140" s="220"/>
      <c r="E140" s="220"/>
      <c r="F140" s="220"/>
      <c r="G140" s="230"/>
      <c r="H140" s="220"/>
      <c r="I140" s="219"/>
    </row>
    <row r="141" spans="1:9" ht="14.4" hidden="1" customHeight="1" x14ac:dyDescent="0.3">
      <c r="A141" s="199"/>
      <c r="B141" s="219"/>
      <c r="C141" s="220"/>
      <c r="D141" s="220"/>
      <c r="E141" s="220"/>
      <c r="F141" s="220"/>
      <c r="G141" s="230"/>
      <c r="H141" s="220"/>
      <c r="I141" s="219"/>
    </row>
    <row r="142" spans="1:9" ht="14.4" hidden="1" customHeight="1" x14ac:dyDescent="0.3">
      <c r="A142" s="199"/>
      <c r="B142" s="219"/>
      <c r="C142" s="220"/>
      <c r="D142" s="220"/>
      <c r="E142" s="220"/>
      <c r="F142" s="220"/>
      <c r="G142" s="230"/>
      <c r="H142" s="220"/>
      <c r="I142" s="219"/>
    </row>
    <row r="143" spans="1:9" ht="14.4" hidden="1" customHeight="1" x14ac:dyDescent="0.3">
      <c r="A143" s="199"/>
      <c r="B143" s="219"/>
      <c r="C143" s="220"/>
      <c r="D143" s="220"/>
      <c r="E143" s="220"/>
      <c r="F143" s="220"/>
      <c r="G143" s="230"/>
      <c r="H143" s="220"/>
      <c r="I143" s="219"/>
    </row>
    <row r="144" spans="1:9" ht="14.25" hidden="1" customHeight="1" x14ac:dyDescent="0.3">
      <c r="A144" s="199"/>
      <c r="B144" s="219"/>
      <c r="C144" s="220"/>
      <c r="D144" s="220"/>
      <c r="E144" s="220"/>
      <c r="F144" s="220"/>
      <c r="G144" s="230"/>
      <c r="H144" s="220"/>
      <c r="I144" s="219"/>
    </row>
    <row r="145" spans="1:9" ht="15" hidden="1" customHeight="1" x14ac:dyDescent="0.3">
      <c r="A145" s="199"/>
      <c r="B145" s="219"/>
      <c r="C145" s="220"/>
      <c r="D145" s="220"/>
      <c r="E145" s="220"/>
      <c r="F145" s="220"/>
      <c r="G145" s="230"/>
      <c r="H145" s="220"/>
      <c r="I145" s="219"/>
    </row>
    <row r="146" spans="1:9" ht="30" customHeight="1" x14ac:dyDescent="0.3">
      <c r="A146" s="348" t="s">
        <v>65</v>
      </c>
      <c r="B146" s="219" t="s">
        <v>555</v>
      </c>
      <c r="C146" s="220" t="s">
        <v>66</v>
      </c>
      <c r="D146" s="220" t="s">
        <v>13</v>
      </c>
      <c r="E146" s="220" t="s">
        <v>116</v>
      </c>
      <c r="F146" s="220" t="s">
        <v>7</v>
      </c>
      <c r="G146" s="230"/>
      <c r="H146" s="229" t="s">
        <v>192</v>
      </c>
      <c r="I146" s="219" t="s">
        <v>155</v>
      </c>
    </row>
    <row r="147" spans="1:9" x14ac:dyDescent="0.3">
      <c r="A147" s="348"/>
      <c r="B147" s="219"/>
      <c r="C147" s="220"/>
      <c r="D147" s="220"/>
      <c r="E147" s="220"/>
      <c r="F147" s="220"/>
      <c r="G147" s="230"/>
      <c r="H147" s="230"/>
      <c r="I147" s="219"/>
    </row>
    <row r="148" spans="1:9" x14ac:dyDescent="0.3">
      <c r="A148" s="348"/>
      <c r="B148" s="219"/>
      <c r="C148" s="220"/>
      <c r="D148" s="220"/>
      <c r="E148" s="220"/>
      <c r="F148" s="220"/>
      <c r="G148" s="230"/>
      <c r="H148" s="230"/>
      <c r="I148" s="219"/>
    </row>
    <row r="149" spans="1:9" x14ac:dyDescent="0.3">
      <c r="A149" s="348"/>
      <c r="B149" s="219"/>
      <c r="C149" s="220"/>
      <c r="D149" s="220"/>
      <c r="E149" s="220"/>
      <c r="F149" s="220"/>
      <c r="G149" s="230"/>
      <c r="H149" s="230"/>
      <c r="I149" s="219"/>
    </row>
    <row r="150" spans="1:9" x14ac:dyDescent="0.3">
      <c r="A150" s="348"/>
      <c r="B150" s="219"/>
      <c r="C150" s="220"/>
      <c r="D150" s="220"/>
      <c r="E150" s="220"/>
      <c r="F150" s="220"/>
      <c r="G150" s="230"/>
      <c r="H150" s="230"/>
      <c r="I150" s="219"/>
    </row>
    <row r="151" spans="1:9" x14ac:dyDescent="0.3">
      <c r="A151" s="348"/>
      <c r="B151" s="219"/>
      <c r="C151" s="220"/>
      <c r="D151" s="220"/>
      <c r="E151" s="220"/>
      <c r="F151" s="220"/>
      <c r="G151" s="230"/>
      <c r="H151" s="230"/>
      <c r="I151" s="219"/>
    </row>
    <row r="152" spans="1:9" x14ac:dyDescent="0.3">
      <c r="A152" s="348"/>
      <c r="B152" s="219"/>
      <c r="C152" s="220"/>
      <c r="D152" s="220"/>
      <c r="E152" s="220"/>
      <c r="F152" s="220"/>
      <c r="G152" s="230"/>
      <c r="H152" s="230"/>
      <c r="I152" s="219"/>
    </row>
    <row r="153" spans="1:9" ht="57.6" customHeight="1" x14ac:dyDescent="0.3">
      <c r="A153" s="348"/>
      <c r="B153" s="219"/>
      <c r="C153" s="220"/>
      <c r="D153" s="220"/>
      <c r="E153" s="220"/>
      <c r="F153" s="220"/>
      <c r="G153" s="230"/>
      <c r="H153" s="230"/>
      <c r="I153" s="219"/>
    </row>
    <row r="154" spans="1:9" x14ac:dyDescent="0.3">
      <c r="A154" s="348"/>
      <c r="B154" s="219"/>
      <c r="C154" s="220"/>
      <c r="D154" s="220"/>
      <c r="E154" s="220"/>
      <c r="F154" s="220"/>
      <c r="G154" s="230"/>
      <c r="H154" s="230"/>
      <c r="I154" s="219"/>
    </row>
    <row r="155" spans="1:9" x14ac:dyDescent="0.3">
      <c r="A155" s="348"/>
      <c r="B155" s="219"/>
      <c r="C155" s="220"/>
      <c r="D155" s="220"/>
      <c r="E155" s="220"/>
      <c r="F155" s="220"/>
      <c r="G155" s="230"/>
      <c r="H155" s="230"/>
      <c r="I155" s="219"/>
    </row>
    <row r="156" spans="1:9" ht="168.6" customHeight="1" x14ac:dyDescent="0.3">
      <c r="A156" s="348"/>
      <c r="B156" s="219"/>
      <c r="C156" s="220"/>
      <c r="D156" s="220"/>
      <c r="E156" s="220"/>
      <c r="F156" s="220"/>
      <c r="G156" s="231"/>
      <c r="H156" s="231"/>
      <c r="I156" s="219"/>
    </row>
    <row r="157" spans="1:9" ht="261" customHeight="1" x14ac:dyDescent="0.3">
      <c r="A157" s="344" t="s">
        <v>58</v>
      </c>
      <c r="B157" s="219" t="s">
        <v>556</v>
      </c>
      <c r="C157" s="220" t="s">
        <v>59</v>
      </c>
      <c r="D157" s="228" t="s">
        <v>13</v>
      </c>
      <c r="E157" s="228" t="s">
        <v>185</v>
      </c>
      <c r="F157" s="228" t="s">
        <v>100</v>
      </c>
      <c r="G157" s="229" t="s">
        <v>67</v>
      </c>
      <c r="H157" s="228" t="s">
        <v>67</v>
      </c>
      <c r="I157" s="216" t="s">
        <v>156</v>
      </c>
    </row>
    <row r="158" spans="1:9" ht="29.4" customHeight="1" x14ac:dyDescent="0.3">
      <c r="A158" s="345"/>
      <c r="B158" s="219"/>
      <c r="C158" s="220"/>
      <c r="D158" s="228"/>
      <c r="E158" s="228"/>
      <c r="F158" s="228"/>
      <c r="G158" s="231"/>
      <c r="H158" s="228"/>
      <c r="I158" s="217"/>
    </row>
    <row r="159" spans="1:9" ht="206.4" customHeight="1" x14ac:dyDescent="0.3">
      <c r="A159" s="201" t="s">
        <v>68</v>
      </c>
      <c r="B159" s="193" t="s">
        <v>557</v>
      </c>
      <c r="C159" s="200" t="s">
        <v>68</v>
      </c>
      <c r="D159" s="197" t="s">
        <v>13</v>
      </c>
      <c r="E159" s="200" t="s">
        <v>177</v>
      </c>
      <c r="F159" s="200" t="s">
        <v>100</v>
      </c>
      <c r="G159" s="200" t="s">
        <v>240</v>
      </c>
      <c r="H159" s="200" t="s">
        <v>187</v>
      </c>
      <c r="I159" s="193" t="s">
        <v>158</v>
      </c>
    </row>
  </sheetData>
  <mergeCells count="123">
    <mergeCell ref="A25:A35"/>
    <mergeCell ref="I87:I105"/>
    <mergeCell ref="I106:I113"/>
    <mergeCell ref="H53:H57"/>
    <mergeCell ref="B36:B37"/>
    <mergeCell ref="B43:B50"/>
    <mergeCell ref="G38:G40"/>
    <mergeCell ref="C31:C33"/>
    <mergeCell ref="B25:B28"/>
    <mergeCell ref="D114:D135"/>
    <mergeCell ref="E114:E135"/>
    <mergeCell ref="C87:C105"/>
    <mergeCell ref="H114:H135"/>
    <mergeCell ref="H87:H105"/>
    <mergeCell ref="H106:H112"/>
    <mergeCell ref="I69:I86"/>
    <mergeCell ref="I114:I135"/>
    <mergeCell ref="F106:F113"/>
    <mergeCell ref="G106:G113"/>
    <mergeCell ref="G114:G135"/>
    <mergeCell ref="G69:G86"/>
    <mergeCell ref="H69:H86"/>
    <mergeCell ref="B114:B135"/>
    <mergeCell ref="G53:G57"/>
    <mergeCell ref="B58:B61"/>
    <mergeCell ref="B63:B67"/>
    <mergeCell ref="D106:D112"/>
    <mergeCell ref="D69:D86"/>
    <mergeCell ref="E69:E86"/>
    <mergeCell ref="F69:F86"/>
    <mergeCell ref="E53:E57"/>
    <mergeCell ref="F53:F57"/>
    <mergeCell ref="C106:C113"/>
    <mergeCell ref="A53:A67"/>
    <mergeCell ref="A87:A112"/>
    <mergeCell ref="B9:B13"/>
    <mergeCell ref="B14:B17"/>
    <mergeCell ref="D38:D40"/>
    <mergeCell ref="H43:H45"/>
    <mergeCell ref="A3:I3"/>
    <mergeCell ref="H38:H40"/>
    <mergeCell ref="F43:F45"/>
    <mergeCell ref="G43:G45"/>
    <mergeCell ref="D31:D33"/>
    <mergeCell ref="E31:E33"/>
    <mergeCell ref="F31:F33"/>
    <mergeCell ref="G31:G33"/>
    <mergeCell ref="H31:H33"/>
    <mergeCell ref="I31:I33"/>
    <mergeCell ref="B19:B20"/>
    <mergeCell ref="G14:G16"/>
    <mergeCell ref="A36:A50"/>
    <mergeCell ref="A9:A24"/>
    <mergeCell ref="C46:C48"/>
    <mergeCell ref="D46:D48"/>
    <mergeCell ref="H46:H48"/>
    <mergeCell ref="E46:E48"/>
    <mergeCell ref="F46:F48"/>
    <mergeCell ref="F138:F145"/>
    <mergeCell ref="F146:F156"/>
    <mergeCell ref="H146:H156"/>
    <mergeCell ref="E138:E145"/>
    <mergeCell ref="H138:H145"/>
    <mergeCell ref="A4:H4"/>
    <mergeCell ref="D87:D105"/>
    <mergeCell ref="F87:F105"/>
    <mergeCell ref="B53:B57"/>
    <mergeCell ref="C53:C57"/>
    <mergeCell ref="D53:D57"/>
    <mergeCell ref="C69:C86"/>
    <mergeCell ref="A114:A135"/>
    <mergeCell ref="C114:C135"/>
    <mergeCell ref="F114:F135"/>
    <mergeCell ref="B30:B35"/>
    <mergeCell ref="F38:F40"/>
    <mergeCell ref="G87:G105"/>
    <mergeCell ref="B106:B113"/>
    <mergeCell ref="E106:E113"/>
    <mergeCell ref="A2:I2"/>
    <mergeCell ref="A137:A138"/>
    <mergeCell ref="B157:B158"/>
    <mergeCell ref="G46:G48"/>
    <mergeCell ref="I9:I11"/>
    <mergeCell ref="I14:I16"/>
    <mergeCell ref="I43:I50"/>
    <mergeCell ref="I53:I57"/>
    <mergeCell ref="I58:I61"/>
    <mergeCell ref="I63:I67"/>
    <mergeCell ref="A5:I5"/>
    <mergeCell ref="B69:B86"/>
    <mergeCell ref="B87:B105"/>
    <mergeCell ref="E87:E105"/>
    <mergeCell ref="B21:B23"/>
    <mergeCell ref="C43:C45"/>
    <mergeCell ref="D43:D45"/>
    <mergeCell ref="E43:E45"/>
    <mergeCell ref="I38:I40"/>
    <mergeCell ref="B38:B40"/>
    <mergeCell ref="C38:C40"/>
    <mergeCell ref="E38:E40"/>
    <mergeCell ref="G138:G156"/>
    <mergeCell ref="B146:B156"/>
    <mergeCell ref="A6:I6"/>
    <mergeCell ref="A7:I7"/>
    <mergeCell ref="A51:A52"/>
    <mergeCell ref="A157:A158"/>
    <mergeCell ref="A68:A86"/>
    <mergeCell ref="I157:I158"/>
    <mergeCell ref="G157:G158"/>
    <mergeCell ref="D146:D156"/>
    <mergeCell ref="E146:E156"/>
    <mergeCell ref="I138:I145"/>
    <mergeCell ref="A146:A156"/>
    <mergeCell ref="C146:C156"/>
    <mergeCell ref="I146:I156"/>
    <mergeCell ref="B138:B145"/>
    <mergeCell ref="C157:C158"/>
    <mergeCell ref="D157:D158"/>
    <mergeCell ref="E157:E158"/>
    <mergeCell ref="F157:F158"/>
    <mergeCell ref="H157:H158"/>
    <mergeCell ref="C138:C145"/>
    <mergeCell ref="D138:D145"/>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EF0E9-EC9E-47B4-8FA3-0439F4B9C6C6}">
  <sheetPr>
    <tabColor theme="8"/>
  </sheetPr>
  <dimension ref="A2:K55"/>
  <sheetViews>
    <sheetView showGridLines="0" topLeftCell="C2" zoomScale="90" zoomScaleNormal="90" workbookViewId="0">
      <pane ySplit="7" topLeftCell="A25" activePane="bottomLeft" state="frozen"/>
      <selection activeCell="A2" sqref="A2"/>
      <selection pane="bottomLeft" activeCell="E10" sqref="E10"/>
    </sheetView>
  </sheetViews>
  <sheetFormatPr defaultRowHeight="14.4" x14ac:dyDescent="0.3"/>
  <cols>
    <col min="2" max="2" width="32.88671875" customWidth="1"/>
    <col min="3" max="3" width="54.44140625" customWidth="1"/>
    <col min="4" max="4" width="51.88671875" customWidth="1"/>
    <col min="5" max="5" width="40.6640625" customWidth="1"/>
    <col min="6" max="6" width="35.6640625" customWidth="1"/>
    <col min="13" max="13" width="145.109375" bestFit="1" customWidth="1"/>
  </cols>
  <sheetData>
    <row r="2" spans="1:11" ht="41.4" customHeight="1" x14ac:dyDescent="0.3">
      <c r="D2" s="251" t="s">
        <v>253</v>
      </c>
      <c r="E2" s="252"/>
      <c r="F2" s="252"/>
    </row>
    <row r="3" spans="1:11" ht="55.2" customHeight="1" x14ac:dyDescent="0.3">
      <c r="D3" s="253" t="s">
        <v>413</v>
      </c>
      <c r="E3" s="254"/>
      <c r="F3" s="254"/>
    </row>
    <row r="4" spans="1:11" ht="27.6" customHeight="1" x14ac:dyDescent="0.3">
      <c r="D4" s="255" t="s">
        <v>254</v>
      </c>
      <c r="E4" s="256"/>
      <c r="F4" s="256"/>
    </row>
    <row r="5" spans="1:11" ht="41.4" customHeight="1" x14ac:dyDescent="0.3">
      <c r="D5" s="257" t="s">
        <v>255</v>
      </c>
      <c r="E5" s="258"/>
      <c r="F5" s="258"/>
    </row>
    <row r="6" spans="1:11" ht="28.95" customHeight="1" x14ac:dyDescent="0.3">
      <c r="D6" s="259" t="s">
        <v>256</v>
      </c>
      <c r="E6" s="260"/>
      <c r="F6" s="260"/>
    </row>
    <row r="8" spans="1:11" ht="38.4" customHeight="1" x14ac:dyDescent="0.3">
      <c r="A8" s="5" t="s">
        <v>283</v>
      </c>
      <c r="B8" s="7" t="s">
        <v>276</v>
      </c>
      <c r="C8" s="7" t="s">
        <v>245</v>
      </c>
      <c r="D8" s="7" t="s">
        <v>246</v>
      </c>
      <c r="E8" s="7" t="s">
        <v>262</v>
      </c>
      <c r="F8" s="7" t="s">
        <v>247</v>
      </c>
      <c r="G8" s="49" t="s">
        <v>248</v>
      </c>
      <c r="H8" s="50" t="s">
        <v>249</v>
      </c>
      <c r="I8" s="51" t="s">
        <v>250</v>
      </c>
      <c r="J8" s="52" t="s">
        <v>251</v>
      </c>
      <c r="K8" s="53" t="s">
        <v>252</v>
      </c>
    </row>
    <row r="9" spans="1:11" s="6" customFormat="1" ht="40.200000000000003" customHeight="1" x14ac:dyDescent="0.3">
      <c r="A9" s="289" t="s">
        <v>296</v>
      </c>
      <c r="B9" s="292" t="s">
        <v>0</v>
      </c>
      <c r="C9" s="273" t="s">
        <v>275</v>
      </c>
      <c r="D9" s="28" t="s">
        <v>261</v>
      </c>
      <c r="E9" s="28" t="s">
        <v>277</v>
      </c>
      <c r="F9" s="264" t="s">
        <v>257</v>
      </c>
      <c r="G9" s="265" t="s">
        <v>258</v>
      </c>
      <c r="H9" s="54"/>
      <c r="I9" s="54"/>
      <c r="J9" s="54"/>
      <c r="K9" s="55"/>
    </row>
    <row r="10" spans="1:11" s="6" customFormat="1" ht="40.200000000000003" customHeight="1" x14ac:dyDescent="0.3">
      <c r="A10" s="290"/>
      <c r="B10" s="292"/>
      <c r="C10" s="273"/>
      <c r="D10" s="26" t="s">
        <v>383</v>
      </c>
      <c r="E10" s="56"/>
      <c r="F10" s="264"/>
      <c r="G10" s="265"/>
      <c r="H10" s="54"/>
      <c r="I10" s="54"/>
      <c r="J10" s="54"/>
      <c r="K10" s="55"/>
    </row>
    <row r="11" spans="1:11" s="6" customFormat="1" ht="40.200000000000003" customHeight="1" x14ac:dyDescent="0.3">
      <c r="A11" s="290"/>
      <c r="B11" s="292"/>
      <c r="C11" s="273"/>
      <c r="D11" s="26" t="s">
        <v>259</v>
      </c>
      <c r="E11" s="28" t="s">
        <v>278</v>
      </c>
      <c r="F11" s="264"/>
      <c r="G11" s="265"/>
      <c r="H11" s="54"/>
      <c r="I11" s="54"/>
      <c r="J11" s="54"/>
      <c r="K11" s="55"/>
    </row>
    <row r="12" spans="1:11" s="6" customFormat="1" ht="40.200000000000003" customHeight="1" x14ac:dyDescent="0.3">
      <c r="A12" s="290"/>
      <c r="B12" s="292"/>
      <c r="C12" s="273"/>
      <c r="D12" s="57" t="s">
        <v>384</v>
      </c>
      <c r="E12" s="28" t="s">
        <v>279</v>
      </c>
      <c r="F12" s="264"/>
      <c r="G12" s="265"/>
      <c r="H12" s="54"/>
      <c r="I12" s="54"/>
      <c r="J12" s="54"/>
      <c r="K12" s="55"/>
    </row>
    <row r="13" spans="1:11" s="6" customFormat="1" ht="40.200000000000003" customHeight="1" x14ac:dyDescent="0.3">
      <c r="A13" s="290"/>
      <c r="B13" s="292"/>
      <c r="C13" s="273"/>
      <c r="D13" s="58" t="s">
        <v>260</v>
      </c>
      <c r="E13" s="28" t="s">
        <v>280</v>
      </c>
      <c r="F13" s="264"/>
      <c r="G13" s="265"/>
      <c r="H13" s="54"/>
      <c r="I13" s="54"/>
      <c r="J13" s="54"/>
      <c r="K13" s="55"/>
    </row>
    <row r="14" spans="1:11" ht="150" customHeight="1" x14ac:dyDescent="0.3">
      <c r="A14" s="290"/>
      <c r="B14" s="35" t="s">
        <v>0</v>
      </c>
      <c r="C14" s="33" t="s">
        <v>281</v>
      </c>
      <c r="D14" s="28" t="s">
        <v>285</v>
      </c>
      <c r="E14" s="28" t="s">
        <v>284</v>
      </c>
      <c r="F14" s="13" t="s">
        <v>282</v>
      </c>
      <c r="G14" s="38" t="s">
        <v>258</v>
      </c>
      <c r="H14" s="16"/>
      <c r="I14" s="16"/>
      <c r="J14" s="16"/>
      <c r="K14" s="16"/>
    </row>
    <row r="15" spans="1:11" ht="49.95" customHeight="1" x14ac:dyDescent="0.3">
      <c r="A15" s="290"/>
      <c r="B15" s="287" t="s">
        <v>286</v>
      </c>
      <c r="C15" s="273" t="s">
        <v>287</v>
      </c>
      <c r="D15" s="57" t="s">
        <v>344</v>
      </c>
      <c r="E15" s="286"/>
      <c r="F15" s="277" t="s">
        <v>288</v>
      </c>
      <c r="G15" s="247" t="s">
        <v>258</v>
      </c>
      <c r="H15" s="16"/>
      <c r="I15" s="16"/>
      <c r="J15" s="16"/>
      <c r="K15" s="16"/>
    </row>
    <row r="16" spans="1:11" ht="63" customHeight="1" x14ac:dyDescent="0.3">
      <c r="A16" s="290"/>
      <c r="B16" s="287"/>
      <c r="C16" s="273"/>
      <c r="D16" s="26" t="s">
        <v>289</v>
      </c>
      <c r="E16" s="286"/>
      <c r="F16" s="277"/>
      <c r="G16" s="247"/>
      <c r="H16" s="9"/>
      <c r="I16" s="9"/>
      <c r="J16" s="9"/>
      <c r="K16" s="9"/>
    </row>
    <row r="17" spans="1:11" ht="100.8" x14ac:dyDescent="0.3">
      <c r="A17" s="290"/>
      <c r="B17" s="8" t="s">
        <v>366</v>
      </c>
      <c r="C17" s="8" t="s">
        <v>343</v>
      </c>
      <c r="D17" s="26" t="s">
        <v>293</v>
      </c>
      <c r="E17" s="28" t="s">
        <v>314</v>
      </c>
      <c r="F17" s="13" t="s">
        <v>282</v>
      </c>
      <c r="G17" s="60" t="s">
        <v>258</v>
      </c>
      <c r="H17" s="9"/>
      <c r="I17" s="9"/>
      <c r="J17" s="9"/>
      <c r="K17" s="9"/>
    </row>
    <row r="18" spans="1:11" ht="45" customHeight="1" x14ac:dyDescent="0.3">
      <c r="A18" s="290"/>
      <c r="B18" s="287" t="s">
        <v>370</v>
      </c>
      <c r="C18" s="273" t="s">
        <v>292</v>
      </c>
      <c r="D18" s="28" t="s">
        <v>294</v>
      </c>
      <c r="E18" s="286" t="s">
        <v>334</v>
      </c>
      <c r="F18" s="263" t="s">
        <v>282</v>
      </c>
      <c r="G18" s="261" t="s">
        <v>258</v>
      </c>
      <c r="H18" s="31"/>
      <c r="I18" s="9"/>
      <c r="J18" s="9"/>
      <c r="K18" s="9"/>
    </row>
    <row r="19" spans="1:11" ht="45" customHeight="1" x14ac:dyDescent="0.3">
      <c r="A19" s="290"/>
      <c r="B19" s="287"/>
      <c r="C19" s="273"/>
      <c r="D19" s="26" t="s">
        <v>295</v>
      </c>
      <c r="E19" s="286"/>
      <c r="F19" s="263"/>
      <c r="G19" s="262"/>
      <c r="H19" s="9"/>
      <c r="I19" s="9"/>
      <c r="J19" s="9"/>
      <c r="K19" s="9"/>
    </row>
    <row r="20" spans="1:11" ht="81.599999999999994" customHeight="1" x14ac:dyDescent="0.3">
      <c r="A20" s="293" t="s">
        <v>249</v>
      </c>
      <c r="B20" s="11" t="s">
        <v>370</v>
      </c>
      <c r="C20" s="11" t="s">
        <v>297</v>
      </c>
      <c r="D20" s="28" t="s">
        <v>298</v>
      </c>
      <c r="E20" s="27" t="s">
        <v>334</v>
      </c>
      <c r="F20" s="13" t="s">
        <v>282</v>
      </c>
      <c r="G20" s="39" t="s">
        <v>258</v>
      </c>
      <c r="H20" s="41" t="s">
        <v>258</v>
      </c>
      <c r="I20" s="9"/>
      <c r="J20" s="9"/>
      <c r="K20" s="9"/>
    </row>
    <row r="21" spans="1:11" ht="72.599999999999994" customHeight="1" x14ac:dyDescent="0.3">
      <c r="A21" s="293"/>
      <c r="B21" s="291" t="s">
        <v>370</v>
      </c>
      <c r="C21" s="280" t="s">
        <v>304</v>
      </c>
      <c r="D21" s="28" t="s">
        <v>299</v>
      </c>
      <c r="E21" s="27" t="s">
        <v>315</v>
      </c>
      <c r="F21" s="263" t="s">
        <v>282</v>
      </c>
      <c r="G21" s="266"/>
      <c r="H21" s="268" t="s">
        <v>258</v>
      </c>
      <c r="I21" s="9"/>
      <c r="J21" s="9"/>
      <c r="K21" s="9"/>
    </row>
    <row r="22" spans="1:11" ht="40.200000000000003" customHeight="1" x14ac:dyDescent="0.3">
      <c r="A22" s="293"/>
      <c r="B22" s="291"/>
      <c r="C22" s="280"/>
      <c r="D22" s="26" t="s">
        <v>301</v>
      </c>
      <c r="E22" s="26" t="s">
        <v>305</v>
      </c>
      <c r="F22" s="263"/>
      <c r="G22" s="267"/>
      <c r="H22" s="269"/>
      <c r="I22" s="9"/>
      <c r="J22" s="9"/>
      <c r="K22" s="9"/>
    </row>
    <row r="23" spans="1:11" ht="40.200000000000003" customHeight="1" x14ac:dyDescent="0.3">
      <c r="A23" s="293"/>
      <c r="B23" s="291"/>
      <c r="C23" s="280"/>
      <c r="D23" s="26" t="s">
        <v>302</v>
      </c>
      <c r="E23" s="9"/>
      <c r="F23" s="263"/>
      <c r="G23" s="267"/>
      <c r="H23" s="269"/>
      <c r="I23" s="9"/>
      <c r="J23" s="9"/>
      <c r="K23" s="9"/>
    </row>
    <row r="24" spans="1:11" ht="94.95" customHeight="1" x14ac:dyDescent="0.3">
      <c r="A24" s="293"/>
      <c r="B24" s="291"/>
      <c r="C24" s="280"/>
      <c r="D24" s="28" t="s">
        <v>339</v>
      </c>
      <c r="E24" s="9"/>
      <c r="F24" s="263"/>
      <c r="G24" s="267"/>
      <c r="H24" s="269"/>
      <c r="I24" s="9"/>
      <c r="J24" s="9"/>
      <c r="K24" s="9"/>
    </row>
    <row r="25" spans="1:11" ht="76.2" customHeight="1" x14ac:dyDescent="0.3">
      <c r="A25" s="293"/>
      <c r="B25" s="287" t="s">
        <v>370</v>
      </c>
      <c r="C25" s="294" t="s">
        <v>307</v>
      </c>
      <c r="D25" s="28" t="s">
        <v>349</v>
      </c>
      <c r="E25" s="26" t="s">
        <v>144</v>
      </c>
      <c r="F25" s="278" t="s">
        <v>282</v>
      </c>
      <c r="G25" s="31"/>
      <c r="H25" s="41" t="s">
        <v>258</v>
      </c>
      <c r="I25" s="9"/>
      <c r="J25" s="9"/>
      <c r="K25" s="9"/>
    </row>
    <row r="26" spans="1:11" ht="71.400000000000006" customHeight="1" x14ac:dyDescent="0.3">
      <c r="A26" s="293"/>
      <c r="B26" s="287"/>
      <c r="C26" s="294"/>
      <c r="D26" s="28" t="s">
        <v>306</v>
      </c>
      <c r="E26" s="12"/>
      <c r="F26" s="278"/>
      <c r="G26" s="12"/>
      <c r="H26" s="42" t="s">
        <v>258</v>
      </c>
      <c r="I26" s="12"/>
      <c r="J26" s="12"/>
      <c r="K26" s="12"/>
    </row>
    <row r="27" spans="1:11" ht="40.200000000000003" customHeight="1" x14ac:dyDescent="0.3">
      <c r="A27" s="293"/>
      <c r="B27" s="287" t="s">
        <v>370</v>
      </c>
      <c r="C27" s="294" t="s">
        <v>309</v>
      </c>
      <c r="D27" s="23" t="s">
        <v>371</v>
      </c>
      <c r="E27" s="286" t="s">
        <v>315</v>
      </c>
      <c r="F27" s="288" t="s">
        <v>282</v>
      </c>
      <c r="G27" s="12"/>
      <c r="H27" s="285" t="s">
        <v>258</v>
      </c>
      <c r="I27" s="12"/>
      <c r="J27" s="12"/>
      <c r="K27" s="12"/>
    </row>
    <row r="28" spans="1:11" ht="45" customHeight="1" x14ac:dyDescent="0.3">
      <c r="A28" s="293"/>
      <c r="B28" s="287"/>
      <c r="C28" s="294"/>
      <c r="D28" s="21" t="s">
        <v>310</v>
      </c>
      <c r="E28" s="286"/>
      <c r="F28" s="288"/>
      <c r="G28" s="12"/>
      <c r="H28" s="285"/>
      <c r="I28" s="12"/>
      <c r="J28" s="12"/>
      <c r="K28" s="12"/>
    </row>
    <row r="29" spans="1:11" ht="34.200000000000003" customHeight="1" x14ac:dyDescent="0.3">
      <c r="A29" s="293"/>
      <c r="B29" s="273" t="s">
        <v>370</v>
      </c>
      <c r="C29" s="280" t="s">
        <v>317</v>
      </c>
      <c r="D29" s="21" t="s">
        <v>375</v>
      </c>
      <c r="E29" s="286"/>
      <c r="F29" s="248" t="s">
        <v>282</v>
      </c>
      <c r="G29" s="12"/>
      <c r="H29" s="285" t="s">
        <v>258</v>
      </c>
      <c r="I29" s="12"/>
      <c r="J29" s="12"/>
      <c r="K29" s="12"/>
    </row>
    <row r="30" spans="1:11" ht="52.95" customHeight="1" x14ac:dyDescent="0.3">
      <c r="A30" s="293"/>
      <c r="B30" s="273"/>
      <c r="C30" s="280"/>
      <c r="D30" s="21" t="s">
        <v>311</v>
      </c>
      <c r="E30" s="286"/>
      <c r="F30" s="249"/>
      <c r="G30" s="12"/>
      <c r="H30" s="285"/>
      <c r="I30" s="12"/>
      <c r="J30" s="12"/>
      <c r="K30" s="12"/>
    </row>
    <row r="31" spans="1:11" ht="45" customHeight="1" x14ac:dyDescent="0.3">
      <c r="A31" s="293"/>
      <c r="B31" s="273"/>
      <c r="C31" s="280"/>
      <c r="D31" s="23" t="s">
        <v>312</v>
      </c>
      <c r="E31" s="286"/>
      <c r="F31" s="249"/>
      <c r="G31" s="12"/>
      <c r="H31" s="285"/>
      <c r="I31" s="12"/>
      <c r="J31" s="12"/>
      <c r="K31" s="12"/>
    </row>
    <row r="32" spans="1:11" ht="45" customHeight="1" x14ac:dyDescent="0.3">
      <c r="A32" s="293"/>
      <c r="B32" s="273"/>
      <c r="C32" s="280"/>
      <c r="D32" s="21" t="s">
        <v>313</v>
      </c>
      <c r="E32" s="286"/>
      <c r="F32" s="249"/>
      <c r="G32" s="20" t="s">
        <v>258</v>
      </c>
      <c r="H32" s="285"/>
      <c r="I32" s="12"/>
      <c r="J32" s="12"/>
      <c r="K32" s="12"/>
    </row>
    <row r="33" spans="1:11" ht="49.95" customHeight="1" x14ac:dyDescent="0.3">
      <c r="A33" s="293"/>
      <c r="B33" s="273"/>
      <c r="C33" s="280"/>
      <c r="D33" s="22" t="s">
        <v>333</v>
      </c>
      <c r="E33" s="286"/>
      <c r="F33" s="250"/>
      <c r="G33" s="12"/>
      <c r="H33" s="285"/>
      <c r="I33" s="12"/>
      <c r="J33" s="12"/>
      <c r="K33" s="12"/>
    </row>
    <row r="34" spans="1:11" ht="187.2" x14ac:dyDescent="0.3">
      <c r="A34" s="279" t="s">
        <v>316</v>
      </c>
      <c r="B34" s="8" t="s">
        <v>366</v>
      </c>
      <c r="C34" s="8" t="s">
        <v>377</v>
      </c>
      <c r="D34" s="18" t="s">
        <v>318</v>
      </c>
      <c r="E34" s="8" t="s">
        <v>378</v>
      </c>
      <c r="F34" s="59" t="s">
        <v>288</v>
      </c>
      <c r="G34" s="12"/>
      <c r="H34" s="43" t="s">
        <v>258</v>
      </c>
      <c r="I34" s="12"/>
      <c r="J34" s="12"/>
      <c r="K34" s="12"/>
    </row>
    <row r="35" spans="1:11" ht="59.4" customHeight="1" x14ac:dyDescent="0.3">
      <c r="A35" s="279"/>
      <c r="B35" s="281" t="s">
        <v>370</v>
      </c>
      <c r="C35" s="280" t="s">
        <v>323</v>
      </c>
      <c r="D35" s="21" t="s">
        <v>320</v>
      </c>
      <c r="E35" s="12"/>
      <c r="F35" s="275" t="s">
        <v>257</v>
      </c>
      <c r="G35" s="12"/>
      <c r="H35" s="29"/>
      <c r="I35" s="270" t="s">
        <v>258</v>
      </c>
      <c r="J35" s="12"/>
      <c r="K35" s="12"/>
    </row>
    <row r="36" spans="1:11" ht="45" customHeight="1" x14ac:dyDescent="0.3">
      <c r="A36" s="279"/>
      <c r="B36" s="282"/>
      <c r="C36" s="280"/>
      <c r="D36" s="21" t="s">
        <v>321</v>
      </c>
      <c r="E36" s="14" t="s">
        <v>111</v>
      </c>
      <c r="F36" s="275"/>
      <c r="G36" s="12"/>
      <c r="H36" s="29"/>
      <c r="I36" s="270"/>
      <c r="J36" s="12"/>
      <c r="K36" s="12"/>
    </row>
    <row r="37" spans="1:11" ht="45" customHeight="1" x14ac:dyDescent="0.3">
      <c r="A37" s="279"/>
      <c r="B37" s="282"/>
      <c r="C37" s="280"/>
      <c r="D37" s="21" t="s">
        <v>324</v>
      </c>
      <c r="E37" s="14" t="s">
        <v>331</v>
      </c>
      <c r="F37" s="275"/>
      <c r="G37" s="12"/>
      <c r="H37" s="29"/>
      <c r="I37" s="270"/>
      <c r="J37" s="12"/>
      <c r="K37" s="12"/>
    </row>
    <row r="38" spans="1:11" ht="45" customHeight="1" x14ac:dyDescent="0.3">
      <c r="A38" s="279"/>
      <c r="B38" s="283"/>
      <c r="C38" s="280"/>
      <c r="D38" s="21" t="s">
        <v>322</v>
      </c>
      <c r="E38" s="12"/>
      <c r="F38" s="275"/>
      <c r="G38" s="12"/>
      <c r="H38" s="29"/>
      <c r="I38" s="270"/>
      <c r="J38" s="12"/>
      <c r="K38" s="12"/>
    </row>
    <row r="39" spans="1:11" ht="144" x14ac:dyDescent="0.3">
      <c r="A39" s="279"/>
      <c r="B39" s="8" t="s">
        <v>327</v>
      </c>
      <c r="C39" s="18" t="s">
        <v>325</v>
      </c>
      <c r="D39" s="18" t="s">
        <v>387</v>
      </c>
      <c r="E39" s="12"/>
      <c r="F39" s="59" t="s">
        <v>288</v>
      </c>
      <c r="G39" s="12"/>
      <c r="H39" s="25"/>
      <c r="I39" s="45" t="s">
        <v>258</v>
      </c>
      <c r="J39" s="12"/>
      <c r="K39" s="12"/>
    </row>
    <row r="40" spans="1:11" ht="70.2" customHeight="1" x14ac:dyDescent="0.3">
      <c r="A40" s="279"/>
      <c r="B40" s="273" t="s">
        <v>327</v>
      </c>
      <c r="C40" s="276" t="s">
        <v>328</v>
      </c>
      <c r="D40" s="18" t="s">
        <v>388</v>
      </c>
      <c r="E40" s="8" t="s">
        <v>132</v>
      </c>
      <c r="F40" s="277" t="s">
        <v>288</v>
      </c>
      <c r="G40" s="12"/>
      <c r="H40" s="30"/>
      <c r="I40" s="271" t="s">
        <v>258</v>
      </c>
      <c r="J40" s="12"/>
      <c r="K40" s="12"/>
    </row>
    <row r="41" spans="1:11" ht="72.599999999999994" customHeight="1" x14ac:dyDescent="0.3">
      <c r="A41" s="279"/>
      <c r="B41" s="273"/>
      <c r="C41" s="276"/>
      <c r="D41" s="18" t="s">
        <v>329</v>
      </c>
      <c r="E41" s="14" t="s">
        <v>331</v>
      </c>
      <c r="F41" s="277"/>
      <c r="G41" s="12"/>
      <c r="H41" s="30"/>
      <c r="I41" s="271"/>
      <c r="J41" s="12"/>
      <c r="K41" s="12"/>
    </row>
    <row r="42" spans="1:11" ht="49.95" customHeight="1" x14ac:dyDescent="0.3">
      <c r="A42" s="279"/>
      <c r="B42" s="273"/>
      <c r="C42" s="276"/>
      <c r="D42" s="18" t="s">
        <v>330</v>
      </c>
      <c r="E42" s="12"/>
      <c r="F42" s="277"/>
      <c r="G42" s="12"/>
      <c r="H42" s="30"/>
      <c r="I42" s="271"/>
      <c r="J42" s="12"/>
      <c r="K42" s="12"/>
    </row>
    <row r="43" spans="1:11" ht="65.400000000000006" customHeight="1" x14ac:dyDescent="0.3">
      <c r="A43" s="279"/>
      <c r="B43" s="11" t="s">
        <v>370</v>
      </c>
      <c r="C43" s="24" t="s">
        <v>332</v>
      </c>
      <c r="D43" s="28" t="s">
        <v>298</v>
      </c>
      <c r="E43" s="12"/>
      <c r="F43" s="13" t="s">
        <v>282</v>
      </c>
      <c r="G43" s="40" t="s">
        <v>258</v>
      </c>
      <c r="H43" s="44" t="s">
        <v>258</v>
      </c>
      <c r="I43" s="45" t="s">
        <v>258</v>
      </c>
      <c r="J43" s="12"/>
      <c r="K43" s="12"/>
    </row>
    <row r="44" spans="1:11" ht="145.19999999999999" customHeight="1" x14ac:dyDescent="0.3">
      <c r="A44" s="284" t="s">
        <v>335</v>
      </c>
      <c r="B44" s="8" t="s">
        <v>338</v>
      </c>
      <c r="C44" s="15" t="s">
        <v>337</v>
      </c>
      <c r="D44" s="21" t="s">
        <v>398</v>
      </c>
      <c r="E44" s="14" t="s">
        <v>340</v>
      </c>
      <c r="F44" s="61" t="s">
        <v>257</v>
      </c>
      <c r="G44" s="12"/>
      <c r="H44" s="44" t="s">
        <v>258</v>
      </c>
      <c r="I44" s="12"/>
      <c r="J44" s="12"/>
      <c r="K44" s="12"/>
    </row>
    <row r="45" spans="1:11" ht="86.4" x14ac:dyDescent="0.3">
      <c r="A45" s="284"/>
      <c r="B45" s="8" t="s">
        <v>366</v>
      </c>
      <c r="C45" s="18" t="s">
        <v>342</v>
      </c>
      <c r="D45" s="15" t="s">
        <v>380</v>
      </c>
      <c r="E45" s="28" t="s">
        <v>345</v>
      </c>
      <c r="F45" s="13" t="s">
        <v>282</v>
      </c>
      <c r="G45" s="40" t="s">
        <v>258</v>
      </c>
      <c r="H45" s="44" t="s">
        <v>258</v>
      </c>
      <c r="I45" s="12"/>
      <c r="J45" s="46" t="s">
        <v>258</v>
      </c>
      <c r="K45" s="12"/>
    </row>
    <row r="46" spans="1:11" ht="144" x14ac:dyDescent="0.3">
      <c r="A46" s="284"/>
      <c r="B46" s="8" t="s">
        <v>366</v>
      </c>
      <c r="C46" s="8" t="s">
        <v>347</v>
      </c>
      <c r="D46" s="18" t="s">
        <v>381</v>
      </c>
      <c r="E46" s="12"/>
      <c r="F46" s="13" t="s">
        <v>282</v>
      </c>
      <c r="G46" s="12"/>
      <c r="H46" s="44" t="s">
        <v>258</v>
      </c>
      <c r="I46" s="12"/>
      <c r="J46" s="46" t="s">
        <v>258</v>
      </c>
      <c r="K46" s="12"/>
    </row>
    <row r="47" spans="1:11" ht="144" x14ac:dyDescent="0.3">
      <c r="A47" s="284"/>
      <c r="B47" s="11" t="s">
        <v>370</v>
      </c>
      <c r="C47" s="8" t="s">
        <v>348</v>
      </c>
      <c r="D47" s="8" t="s">
        <v>291</v>
      </c>
      <c r="E47" s="8" t="s">
        <v>24</v>
      </c>
      <c r="F47" s="13" t="s">
        <v>282</v>
      </c>
      <c r="G47" s="12"/>
      <c r="H47" s="44" t="s">
        <v>258</v>
      </c>
      <c r="I47" s="12"/>
      <c r="J47" s="25" t="s">
        <v>258</v>
      </c>
      <c r="K47" s="12"/>
    </row>
    <row r="48" spans="1:11" ht="121.2" customHeight="1" x14ac:dyDescent="0.3">
      <c r="A48" s="284"/>
      <c r="B48" s="274" t="s">
        <v>0</v>
      </c>
      <c r="C48" s="273" t="s">
        <v>352</v>
      </c>
      <c r="D48" s="8" t="s">
        <v>385</v>
      </c>
      <c r="E48" s="28" t="s">
        <v>353</v>
      </c>
      <c r="F48" s="264" t="s">
        <v>257</v>
      </c>
      <c r="G48" s="247" t="s">
        <v>258</v>
      </c>
      <c r="H48" s="12"/>
      <c r="I48" s="12"/>
      <c r="J48" s="246" t="s">
        <v>258</v>
      </c>
      <c r="K48" s="12"/>
    </row>
    <row r="49" spans="1:11" ht="64.95" customHeight="1" x14ac:dyDescent="0.3">
      <c r="A49" s="284"/>
      <c r="B49" s="274"/>
      <c r="C49" s="273"/>
      <c r="D49" s="8" t="s">
        <v>355</v>
      </c>
      <c r="E49" s="12"/>
      <c r="F49" s="264"/>
      <c r="G49" s="247"/>
      <c r="H49" s="12"/>
      <c r="I49" s="12"/>
      <c r="J49" s="246"/>
      <c r="K49" s="12"/>
    </row>
    <row r="50" spans="1:11" ht="118.2" customHeight="1" x14ac:dyDescent="0.3">
      <c r="A50" s="284"/>
      <c r="B50" s="274"/>
      <c r="C50" s="273"/>
      <c r="D50" s="8" t="s">
        <v>356</v>
      </c>
      <c r="E50" s="8" t="s">
        <v>89</v>
      </c>
      <c r="F50" s="264"/>
      <c r="G50" s="247"/>
      <c r="H50" s="12"/>
      <c r="I50" s="12"/>
      <c r="J50" s="246"/>
      <c r="K50" s="12"/>
    </row>
    <row r="51" spans="1:11" ht="86.4" x14ac:dyDescent="0.3">
      <c r="A51" s="272" t="s">
        <v>350</v>
      </c>
      <c r="B51" s="126" t="s">
        <v>392</v>
      </c>
      <c r="C51" s="8" t="s">
        <v>354</v>
      </c>
      <c r="D51" s="8" t="s">
        <v>396</v>
      </c>
      <c r="E51" s="8" t="s">
        <v>139</v>
      </c>
      <c r="F51" s="36" t="s">
        <v>257</v>
      </c>
      <c r="G51" s="12"/>
      <c r="H51" s="12"/>
      <c r="I51" s="12"/>
      <c r="J51" s="12"/>
      <c r="K51" s="47" t="s">
        <v>258</v>
      </c>
    </row>
    <row r="52" spans="1:11" ht="129.6" customHeight="1" x14ac:dyDescent="0.3">
      <c r="A52" s="272"/>
      <c r="B52" s="126" t="s">
        <v>392</v>
      </c>
      <c r="C52" s="8" t="s">
        <v>358</v>
      </c>
      <c r="D52" s="8" t="s">
        <v>394</v>
      </c>
      <c r="E52" s="8" t="s">
        <v>139</v>
      </c>
      <c r="F52" s="36" t="s">
        <v>257</v>
      </c>
      <c r="G52" s="12"/>
      <c r="H52" s="12"/>
      <c r="I52" s="12"/>
      <c r="J52" s="12"/>
      <c r="K52" s="47" t="s">
        <v>258</v>
      </c>
    </row>
    <row r="53" spans="1:11" ht="171" customHeight="1" x14ac:dyDescent="0.3">
      <c r="A53" s="272"/>
      <c r="B53" s="126" t="s">
        <v>392</v>
      </c>
      <c r="C53" s="8" t="s">
        <v>360</v>
      </c>
      <c r="D53" s="8" t="s">
        <v>395</v>
      </c>
      <c r="E53" s="8" t="s">
        <v>139</v>
      </c>
      <c r="F53" s="36" t="s">
        <v>257</v>
      </c>
      <c r="G53" s="12"/>
      <c r="H53" s="12"/>
      <c r="I53" s="12"/>
      <c r="J53" s="12"/>
      <c r="K53" s="47" t="s">
        <v>258</v>
      </c>
    </row>
    <row r="54" spans="1:11" ht="144" x14ac:dyDescent="0.3">
      <c r="A54" s="272"/>
      <c r="B54" s="126" t="s">
        <v>392</v>
      </c>
      <c r="C54" s="8" t="s">
        <v>362</v>
      </c>
      <c r="D54" s="8" t="s">
        <v>390</v>
      </c>
      <c r="E54" s="58" t="s">
        <v>155</v>
      </c>
      <c r="F54" s="37" t="s">
        <v>282</v>
      </c>
      <c r="G54" s="12"/>
      <c r="H54" s="12"/>
      <c r="I54" s="12"/>
      <c r="J54" s="12"/>
      <c r="K54" s="48" t="s">
        <v>258</v>
      </c>
    </row>
    <row r="55" spans="1:11" ht="100.8" x14ac:dyDescent="0.3">
      <c r="A55" s="272"/>
      <c r="B55" s="126" t="s">
        <v>392</v>
      </c>
      <c r="C55" s="8" t="s">
        <v>363</v>
      </c>
      <c r="D55" s="8" t="s">
        <v>391</v>
      </c>
      <c r="E55" s="12"/>
      <c r="F55" s="37" t="s">
        <v>282</v>
      </c>
      <c r="G55" s="12"/>
      <c r="H55" s="12"/>
      <c r="I55" s="12"/>
      <c r="J55" s="12"/>
      <c r="K55" s="48" t="s">
        <v>258</v>
      </c>
    </row>
  </sheetData>
  <mergeCells count="54">
    <mergeCell ref="F15:F16"/>
    <mergeCell ref="B15:B16"/>
    <mergeCell ref="E15:E16"/>
    <mergeCell ref="A9:A19"/>
    <mergeCell ref="C21:C24"/>
    <mergeCell ref="C18:C19"/>
    <mergeCell ref="B18:B19"/>
    <mergeCell ref="E18:E19"/>
    <mergeCell ref="B21:B24"/>
    <mergeCell ref="C9:C13"/>
    <mergeCell ref="B9:B13"/>
    <mergeCell ref="A20:A33"/>
    <mergeCell ref="C27:C28"/>
    <mergeCell ref="C15:C16"/>
    <mergeCell ref="B25:B26"/>
    <mergeCell ref="C25:C26"/>
    <mergeCell ref="H27:H28"/>
    <mergeCell ref="C29:C33"/>
    <mergeCell ref="B29:B33"/>
    <mergeCell ref="E27:E33"/>
    <mergeCell ref="H29:H33"/>
    <mergeCell ref="B27:B28"/>
    <mergeCell ref="F27:F28"/>
    <mergeCell ref="F25:F26"/>
    <mergeCell ref="A34:A43"/>
    <mergeCell ref="C35:C38"/>
    <mergeCell ref="B35:B38"/>
    <mergeCell ref="A44:A50"/>
    <mergeCell ref="I35:I38"/>
    <mergeCell ref="I40:I42"/>
    <mergeCell ref="A51:A55"/>
    <mergeCell ref="C48:C50"/>
    <mergeCell ref="B48:B50"/>
    <mergeCell ref="F48:F50"/>
    <mergeCell ref="F35:F38"/>
    <mergeCell ref="C40:C42"/>
    <mergeCell ref="B40:B42"/>
    <mergeCell ref="F40:F42"/>
    <mergeCell ref="J48:J50"/>
    <mergeCell ref="G48:G50"/>
    <mergeCell ref="F29:F33"/>
    <mergeCell ref="D2:F2"/>
    <mergeCell ref="D3:F3"/>
    <mergeCell ref="D4:F4"/>
    <mergeCell ref="D5:F5"/>
    <mergeCell ref="D6:F6"/>
    <mergeCell ref="G15:G16"/>
    <mergeCell ref="G18:G19"/>
    <mergeCell ref="F18:F19"/>
    <mergeCell ref="F9:F13"/>
    <mergeCell ref="G9:G13"/>
    <mergeCell ref="G21:G24"/>
    <mergeCell ref="H21:H24"/>
    <mergeCell ref="F21:F24"/>
  </mergeCells>
  <phoneticPr fontId="20" type="noConversion"/>
  <conditionalFormatting sqref="D7:D1048576 D1">
    <cfRule type="duplicateValues" dxfId="2" priority="1"/>
  </conditionalFormatting>
  <pageMargins left="0.511811024" right="0.511811024" top="0.78740157499999996" bottom="0.78740157499999996" header="0.31496062000000002" footer="0.31496062000000002"/>
  <pageSetup paperSize="9" scale="34"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11DEE-B9D9-434C-BD81-F50316B84108}">
  <sheetPr>
    <tabColor theme="8"/>
  </sheetPr>
  <dimension ref="B1:Z43"/>
  <sheetViews>
    <sheetView showGridLines="0" topLeftCell="O1" zoomScale="90" zoomScaleNormal="90" workbookViewId="0">
      <selection activeCell="S9" sqref="S9"/>
    </sheetView>
  </sheetViews>
  <sheetFormatPr defaultRowHeight="25.2" customHeight="1" x14ac:dyDescent="0.3"/>
  <cols>
    <col min="1" max="1" width="3.6640625" customWidth="1"/>
    <col min="2" max="2" width="12.6640625" customWidth="1"/>
    <col min="3" max="3" width="32.5546875" bestFit="1" customWidth="1"/>
    <col min="4" max="4" width="4.6640625" customWidth="1"/>
    <col min="5" max="5" width="38.88671875" bestFit="1" customWidth="1"/>
    <col min="6" max="7" width="10.6640625" customWidth="1"/>
    <col min="8" max="8" width="12.6640625" customWidth="1"/>
    <col min="9" max="9" width="8.88671875" bestFit="1" customWidth="1"/>
    <col min="10" max="12" width="12.6640625" customWidth="1"/>
    <col min="13" max="13" width="3.88671875" customWidth="1"/>
    <col min="14" max="14" width="3.6640625" customWidth="1"/>
    <col min="15" max="15" width="67.6640625" bestFit="1" customWidth="1"/>
    <col min="16" max="16" width="12.6640625" customWidth="1"/>
    <col min="17" max="17" width="5.5546875" customWidth="1"/>
    <col min="18" max="18" width="40" bestFit="1" customWidth="1"/>
    <col min="19" max="19" width="80.109375" style="86" bestFit="1" customWidth="1"/>
    <col min="20" max="20" width="49.44140625" hidden="1" customWidth="1"/>
    <col min="21" max="25" width="15.6640625" customWidth="1"/>
    <col min="26" max="26" width="18.109375" customWidth="1"/>
    <col min="28" max="28" width="41" bestFit="1" customWidth="1"/>
  </cols>
  <sheetData>
    <row r="1" spans="2:26" ht="24.9" customHeight="1" x14ac:dyDescent="0.3">
      <c r="O1" s="85" t="s">
        <v>374</v>
      </c>
      <c r="P1" s="79" t="s">
        <v>373</v>
      </c>
      <c r="S1" s="310" t="s">
        <v>495</v>
      </c>
      <c r="T1" s="311"/>
      <c r="U1" s="311"/>
    </row>
    <row r="2" spans="2:26" ht="24.9" customHeight="1" x14ac:dyDescent="0.3">
      <c r="O2" s="82" t="s">
        <v>483</v>
      </c>
      <c r="P2" s="84">
        <v>9</v>
      </c>
      <c r="S2" s="312" t="s">
        <v>496</v>
      </c>
      <c r="T2" s="313"/>
      <c r="U2" s="313"/>
    </row>
    <row r="3" spans="2:26" ht="24.9" customHeight="1" x14ac:dyDescent="0.3">
      <c r="O3" s="83" t="s">
        <v>392</v>
      </c>
      <c r="P3" s="84">
        <v>5</v>
      </c>
      <c r="S3" s="314" t="s">
        <v>497</v>
      </c>
      <c r="T3" s="315"/>
      <c r="U3" s="315"/>
    </row>
    <row r="4" spans="2:26" ht="24.9" customHeight="1" x14ac:dyDescent="0.3">
      <c r="O4" s="82" t="s">
        <v>366</v>
      </c>
      <c r="P4" s="84">
        <v>4</v>
      </c>
      <c r="S4" s="316" t="s">
        <v>498</v>
      </c>
      <c r="T4" s="317"/>
      <c r="U4" s="317"/>
    </row>
    <row r="5" spans="2:26" ht="24.9" customHeight="1" x14ac:dyDescent="0.3">
      <c r="B5" s="139" t="s">
        <v>364</v>
      </c>
      <c r="C5" s="62">
        <v>25</v>
      </c>
      <c r="O5" s="82" t="s">
        <v>0</v>
      </c>
      <c r="P5" s="84">
        <v>3</v>
      </c>
      <c r="S5" s="318" t="s">
        <v>499</v>
      </c>
      <c r="T5" s="319"/>
      <c r="U5" s="319"/>
    </row>
    <row r="6" spans="2:26" ht="25.2" customHeight="1" thickBot="1" x14ac:dyDescent="0.35">
      <c r="O6" s="83" t="s">
        <v>327</v>
      </c>
      <c r="P6" s="84">
        <v>2</v>
      </c>
    </row>
    <row r="7" spans="2:26" ht="25.2" customHeight="1" thickBot="1" x14ac:dyDescent="0.35">
      <c r="E7" s="101" t="s">
        <v>247</v>
      </c>
      <c r="F7" s="295" t="s">
        <v>364</v>
      </c>
      <c r="G7" s="296"/>
      <c r="H7" s="122" t="s">
        <v>248</v>
      </c>
      <c r="I7" s="123" t="s">
        <v>249</v>
      </c>
      <c r="J7" s="123" t="s">
        <v>250</v>
      </c>
      <c r="K7" s="123" t="s">
        <v>251</v>
      </c>
      <c r="L7" s="124" t="s">
        <v>252</v>
      </c>
      <c r="O7" s="82" t="s">
        <v>286</v>
      </c>
      <c r="P7" s="84">
        <v>1</v>
      </c>
      <c r="R7" s="87" t="s">
        <v>372</v>
      </c>
      <c r="S7" s="87" t="s">
        <v>246</v>
      </c>
      <c r="T7" s="87" t="s">
        <v>368</v>
      </c>
      <c r="U7" s="63" t="s">
        <v>296</v>
      </c>
      <c r="V7" s="66" t="s">
        <v>365</v>
      </c>
      <c r="W7" s="67" t="s">
        <v>316</v>
      </c>
      <c r="X7" s="64" t="s">
        <v>335</v>
      </c>
      <c r="Y7" s="171" t="s">
        <v>350</v>
      </c>
      <c r="Z7" s="172" t="s">
        <v>247</v>
      </c>
    </row>
    <row r="8" spans="2:26" ht="72" customHeight="1" thickBot="1" x14ac:dyDescent="0.35">
      <c r="E8" s="108" t="s">
        <v>288</v>
      </c>
      <c r="F8" s="140">
        <v>4</v>
      </c>
      <c r="G8" s="111">
        <f>SUM(F8)/SUM($F$8:$F$10)</f>
        <v>0.16</v>
      </c>
      <c r="H8" s="120">
        <v>1</v>
      </c>
      <c r="I8" s="121">
        <v>0</v>
      </c>
      <c r="J8" s="121">
        <v>3</v>
      </c>
      <c r="K8" s="121">
        <v>0</v>
      </c>
      <c r="L8" s="121">
        <v>0</v>
      </c>
      <c r="O8" s="83" t="s">
        <v>338</v>
      </c>
      <c r="P8" s="84">
        <v>1</v>
      </c>
      <c r="R8" s="299" t="s">
        <v>483</v>
      </c>
      <c r="S8" s="136" t="s">
        <v>522</v>
      </c>
      <c r="T8" s="301" t="s">
        <v>376</v>
      </c>
      <c r="U8" s="47" t="s">
        <v>258</v>
      </c>
      <c r="V8" s="47" t="s">
        <v>258</v>
      </c>
      <c r="W8" s="47" t="s">
        <v>258</v>
      </c>
      <c r="X8" s="12"/>
      <c r="Y8" s="12"/>
      <c r="Z8" s="173" t="s">
        <v>282</v>
      </c>
    </row>
    <row r="9" spans="2:26" ht="30" customHeight="1" thickBot="1" x14ac:dyDescent="0.35">
      <c r="E9" s="109" t="s">
        <v>257</v>
      </c>
      <c r="F9" s="141">
        <v>7</v>
      </c>
      <c r="G9" s="111">
        <f>SUM(F9)/SUM($F$8:$F$10)</f>
        <v>0.28000000000000003</v>
      </c>
      <c r="H9" s="118">
        <v>1</v>
      </c>
      <c r="I9" s="119">
        <v>0</v>
      </c>
      <c r="J9" s="119">
        <v>1</v>
      </c>
      <c r="K9" s="119">
        <v>2</v>
      </c>
      <c r="L9" s="119">
        <v>3</v>
      </c>
      <c r="O9" s="81" t="s">
        <v>369</v>
      </c>
      <c r="P9" s="80">
        <v>25</v>
      </c>
      <c r="R9" s="303"/>
      <c r="S9" s="180" t="s">
        <v>517</v>
      </c>
      <c r="T9" s="301"/>
      <c r="U9" s="12"/>
      <c r="V9" s="47" t="s">
        <v>258</v>
      </c>
      <c r="W9" s="47" t="s">
        <v>258</v>
      </c>
      <c r="X9" s="12"/>
      <c r="Y9" s="12"/>
      <c r="Z9" s="173" t="s">
        <v>282</v>
      </c>
    </row>
    <row r="10" spans="2:26" ht="30" customHeight="1" thickBot="1" x14ac:dyDescent="0.35">
      <c r="E10" s="110" t="s">
        <v>282</v>
      </c>
      <c r="F10" s="142">
        <v>14</v>
      </c>
      <c r="G10" s="112">
        <f>SUM(F10)/SUM($F$8:$F$10)</f>
        <v>0.56000000000000005</v>
      </c>
      <c r="H10" s="116">
        <v>3</v>
      </c>
      <c r="I10" s="117">
        <v>5</v>
      </c>
      <c r="J10" s="117">
        <v>1</v>
      </c>
      <c r="K10" s="117">
        <v>3</v>
      </c>
      <c r="L10" s="117">
        <v>2</v>
      </c>
      <c r="R10" s="303"/>
      <c r="S10" s="136" t="s">
        <v>402</v>
      </c>
      <c r="T10" s="301"/>
      <c r="U10" s="12"/>
      <c r="V10" s="47" t="s">
        <v>258</v>
      </c>
      <c r="W10" s="12"/>
      <c r="X10" s="12"/>
      <c r="Y10" s="12"/>
      <c r="Z10" s="176" t="s">
        <v>257</v>
      </c>
    </row>
    <row r="11" spans="2:26" ht="30" customHeight="1" x14ac:dyDescent="0.3">
      <c r="E11" s="178"/>
      <c r="F11" s="181"/>
      <c r="G11" s="182"/>
      <c r="H11" s="183"/>
      <c r="I11" s="183"/>
      <c r="J11" s="183"/>
      <c r="K11" s="183"/>
      <c r="L11" s="183"/>
      <c r="R11" s="303"/>
      <c r="S11" s="137" t="s">
        <v>518</v>
      </c>
      <c r="T11" s="301"/>
      <c r="U11" s="32"/>
      <c r="V11" s="47" t="s">
        <v>258</v>
      </c>
      <c r="W11" s="32"/>
      <c r="X11" s="32"/>
      <c r="Y11" s="32"/>
      <c r="Z11" s="173" t="s">
        <v>282</v>
      </c>
    </row>
    <row r="12" spans="2:26" ht="30" customHeight="1" x14ac:dyDescent="0.3">
      <c r="E12" s="178"/>
      <c r="F12" s="181"/>
      <c r="G12" s="182"/>
      <c r="H12" s="183"/>
      <c r="I12" s="183"/>
      <c r="J12" s="183"/>
      <c r="K12" s="183"/>
      <c r="L12" s="183"/>
      <c r="R12" s="303"/>
      <c r="S12" s="137" t="s">
        <v>519</v>
      </c>
      <c r="T12" s="301"/>
      <c r="U12" s="32"/>
      <c r="V12" s="47" t="s">
        <v>258</v>
      </c>
      <c r="W12" s="32"/>
      <c r="X12" s="32"/>
      <c r="Y12" s="32"/>
      <c r="Z12" s="175" t="s">
        <v>288</v>
      </c>
    </row>
    <row r="13" spans="2:26" ht="30" customHeight="1" x14ac:dyDescent="0.3">
      <c r="E13" s="178"/>
      <c r="F13" s="181"/>
      <c r="G13" s="182"/>
      <c r="H13" s="183"/>
      <c r="I13" s="183"/>
      <c r="J13" s="183"/>
      <c r="K13" s="183"/>
      <c r="L13" s="183"/>
      <c r="R13" s="303"/>
      <c r="S13" s="137" t="s">
        <v>521</v>
      </c>
      <c r="T13" s="301"/>
      <c r="U13" s="32"/>
      <c r="V13" s="47" t="s">
        <v>258</v>
      </c>
      <c r="W13" s="32"/>
      <c r="X13" s="32"/>
      <c r="Y13" s="32"/>
      <c r="Z13" s="175"/>
    </row>
    <row r="14" spans="2:26" ht="30" customHeight="1" x14ac:dyDescent="0.3">
      <c r="R14" s="300"/>
      <c r="S14" s="137" t="s">
        <v>520</v>
      </c>
      <c r="T14" s="302"/>
      <c r="U14" s="32"/>
      <c r="V14" s="32"/>
      <c r="W14" s="32"/>
      <c r="X14" s="32"/>
      <c r="Y14" s="69" t="s">
        <v>258</v>
      </c>
      <c r="Z14" s="176" t="s">
        <v>257</v>
      </c>
    </row>
    <row r="15" spans="2:26" ht="30" customHeight="1" x14ac:dyDescent="0.3">
      <c r="C15" s="148"/>
      <c r="R15" s="299" t="s">
        <v>366</v>
      </c>
      <c r="S15" s="125" t="s">
        <v>400</v>
      </c>
      <c r="T15" s="304" t="s">
        <v>382</v>
      </c>
      <c r="U15" s="47" t="s">
        <v>258</v>
      </c>
      <c r="V15" s="12"/>
      <c r="W15" s="12"/>
      <c r="X15" s="47" t="s">
        <v>258</v>
      </c>
      <c r="Y15" s="12"/>
      <c r="Z15" s="173" t="s">
        <v>282</v>
      </c>
    </row>
    <row r="16" spans="2:26" ht="49.95" customHeight="1" thickBot="1" x14ac:dyDescent="0.35">
      <c r="R16" s="303"/>
      <c r="S16" s="125" t="s">
        <v>401</v>
      </c>
      <c r="T16" s="305"/>
      <c r="U16" s="65"/>
      <c r="V16" s="12"/>
      <c r="W16" s="47" t="s">
        <v>258</v>
      </c>
      <c r="X16" s="47" t="s">
        <v>258</v>
      </c>
      <c r="Y16" s="12"/>
      <c r="Z16" s="174" t="s">
        <v>257</v>
      </c>
    </row>
    <row r="17" spans="7:26" ht="30" customHeight="1" thickBot="1" x14ac:dyDescent="0.35">
      <c r="G17" s="108" t="s">
        <v>288</v>
      </c>
      <c r="H17" s="114">
        <f t="shared" ref="H17:I19" si="0">F8</f>
        <v>4</v>
      </c>
      <c r="I17" s="115">
        <f t="shared" si="0"/>
        <v>0.16</v>
      </c>
      <c r="R17" s="303"/>
      <c r="S17" s="125" t="s">
        <v>403</v>
      </c>
      <c r="T17" s="305"/>
      <c r="U17" s="65"/>
      <c r="V17" s="12"/>
      <c r="W17" s="12"/>
      <c r="X17" s="47" t="s">
        <v>258</v>
      </c>
      <c r="Y17" s="12"/>
      <c r="Z17" s="173" t="s">
        <v>282</v>
      </c>
    </row>
    <row r="18" spans="7:26" ht="30" customHeight="1" thickBot="1" x14ac:dyDescent="0.35">
      <c r="G18" s="109" t="s">
        <v>257</v>
      </c>
      <c r="H18" s="114">
        <f t="shared" si="0"/>
        <v>7</v>
      </c>
      <c r="I18" s="115">
        <f t="shared" si="0"/>
        <v>0.28000000000000003</v>
      </c>
      <c r="R18" s="303"/>
      <c r="S18" s="125" t="s">
        <v>404</v>
      </c>
      <c r="T18" s="305"/>
      <c r="U18" s="65"/>
      <c r="V18" s="12"/>
      <c r="W18" s="12"/>
      <c r="X18" s="47" t="s">
        <v>258</v>
      </c>
      <c r="Y18" s="12"/>
      <c r="Z18" s="173" t="s">
        <v>282</v>
      </c>
    </row>
    <row r="19" spans="7:26" ht="30" customHeight="1" thickBot="1" x14ac:dyDescent="0.35">
      <c r="G19" s="110" t="s">
        <v>282</v>
      </c>
      <c r="H19" s="114">
        <f t="shared" si="0"/>
        <v>14</v>
      </c>
      <c r="I19" s="115">
        <f t="shared" si="0"/>
        <v>0.56000000000000005</v>
      </c>
      <c r="R19" s="303"/>
      <c r="S19" s="125" t="s">
        <v>405</v>
      </c>
      <c r="T19" s="305"/>
      <c r="U19" s="65"/>
      <c r="V19" s="12"/>
      <c r="W19" s="12"/>
      <c r="X19" s="47" t="s">
        <v>258</v>
      </c>
      <c r="Y19" s="12"/>
      <c r="Z19" s="174" t="s">
        <v>257</v>
      </c>
    </row>
    <row r="20" spans="7:26" ht="30" customHeight="1" x14ac:dyDescent="0.3">
      <c r="G20" s="178"/>
      <c r="H20" s="114"/>
      <c r="I20" s="115"/>
      <c r="R20" s="303"/>
      <c r="S20" s="125" t="s">
        <v>501</v>
      </c>
      <c r="T20" s="305"/>
      <c r="U20" s="65"/>
      <c r="V20" s="12"/>
      <c r="W20" s="47" t="s">
        <v>258</v>
      </c>
      <c r="X20" s="65"/>
      <c r="Y20" s="12"/>
      <c r="Z20" s="173" t="s">
        <v>282</v>
      </c>
    </row>
    <row r="21" spans="7:26" ht="30" customHeight="1" x14ac:dyDescent="0.3">
      <c r="G21" s="178"/>
      <c r="H21" s="114"/>
      <c r="I21" s="115"/>
      <c r="R21" s="303"/>
      <c r="S21" s="125" t="s">
        <v>513</v>
      </c>
      <c r="T21" s="305"/>
      <c r="U21" s="65"/>
      <c r="V21" s="12"/>
      <c r="W21" s="12"/>
      <c r="X21" s="47" t="s">
        <v>258</v>
      </c>
      <c r="Y21" s="12"/>
      <c r="Z21" s="173" t="s">
        <v>282</v>
      </c>
    </row>
    <row r="22" spans="7:26" ht="30" customHeight="1" x14ac:dyDescent="0.3">
      <c r="G22" s="178"/>
      <c r="H22" s="114"/>
      <c r="I22" s="115"/>
      <c r="R22" s="303"/>
      <c r="S22" s="180" t="s">
        <v>514</v>
      </c>
      <c r="T22" s="305"/>
      <c r="U22" s="65"/>
      <c r="V22" s="12"/>
      <c r="W22" s="47" t="s">
        <v>258</v>
      </c>
      <c r="X22" s="12"/>
      <c r="Y22" s="12"/>
      <c r="Z22" s="174" t="s">
        <v>257</v>
      </c>
    </row>
    <row r="23" spans="7:26" ht="30" customHeight="1" x14ac:dyDescent="0.3">
      <c r="G23" s="113" t="s">
        <v>379</v>
      </c>
      <c r="H23" s="114">
        <f>SUM(H17:H19)</f>
        <v>25</v>
      </c>
      <c r="I23" s="114">
        <f>SUM(I17:I19)</f>
        <v>1</v>
      </c>
      <c r="R23" s="300"/>
      <c r="S23" s="125" t="s">
        <v>516</v>
      </c>
      <c r="T23" s="306"/>
      <c r="U23" s="65"/>
      <c r="V23" s="68"/>
      <c r="W23" s="47" t="s">
        <v>258</v>
      </c>
      <c r="Y23" s="68"/>
      <c r="Z23" s="173" t="s">
        <v>282</v>
      </c>
    </row>
    <row r="24" spans="7:26" ht="30" customHeight="1" x14ac:dyDescent="0.3">
      <c r="R24" s="299" t="s">
        <v>367</v>
      </c>
      <c r="S24" s="125" t="s">
        <v>505</v>
      </c>
      <c r="T24" s="307" t="s">
        <v>386</v>
      </c>
      <c r="U24" s="47" t="s">
        <v>258</v>
      </c>
      <c r="V24" s="12"/>
      <c r="W24" s="12"/>
      <c r="X24" s="12"/>
      <c r="Y24" s="12"/>
      <c r="Z24" s="175" t="s">
        <v>288</v>
      </c>
    </row>
    <row r="25" spans="7:26" ht="30" customHeight="1" x14ac:dyDescent="0.3">
      <c r="R25" s="303"/>
      <c r="S25" s="91" t="s">
        <v>506</v>
      </c>
      <c r="T25" s="308"/>
      <c r="U25" s="47" t="s">
        <v>258</v>
      </c>
      <c r="V25" s="12"/>
      <c r="W25" s="12"/>
      <c r="X25" s="12"/>
      <c r="Y25" s="12"/>
      <c r="Z25" s="173" t="s">
        <v>282</v>
      </c>
    </row>
    <row r="26" spans="7:26" ht="30" customHeight="1" x14ac:dyDescent="0.3">
      <c r="R26" s="303"/>
      <c r="S26" s="91" t="s">
        <v>507</v>
      </c>
      <c r="T26" s="308"/>
      <c r="U26" s="47" t="s">
        <v>258</v>
      </c>
      <c r="V26" s="12"/>
      <c r="W26" s="12"/>
      <c r="X26" s="12"/>
      <c r="Y26" s="12"/>
      <c r="Z26" s="173" t="s">
        <v>282</v>
      </c>
    </row>
    <row r="27" spans="7:26" ht="30" customHeight="1" x14ac:dyDescent="0.3">
      <c r="R27" s="303"/>
      <c r="S27" s="125" t="s">
        <v>508</v>
      </c>
      <c r="T27" s="308"/>
      <c r="U27" s="47" t="s">
        <v>258</v>
      </c>
      <c r="V27" s="12"/>
      <c r="W27" s="12"/>
      <c r="X27" s="12"/>
      <c r="Y27" s="12"/>
      <c r="Z27" s="173" t="s">
        <v>282</v>
      </c>
    </row>
    <row r="28" spans="7:26" ht="30" customHeight="1" x14ac:dyDescent="0.3">
      <c r="R28" s="303"/>
      <c r="S28" s="179" t="s">
        <v>509</v>
      </c>
      <c r="T28" s="308"/>
      <c r="U28" s="47" t="s">
        <v>258</v>
      </c>
      <c r="V28" s="12"/>
      <c r="W28" s="12"/>
      <c r="X28" s="12"/>
      <c r="Y28" s="12"/>
      <c r="Z28" s="177" t="s">
        <v>500</v>
      </c>
    </row>
    <row r="29" spans="7:26" ht="30" customHeight="1" x14ac:dyDescent="0.3">
      <c r="R29" s="300"/>
      <c r="S29" s="125" t="s">
        <v>510</v>
      </c>
      <c r="T29" s="309"/>
      <c r="U29" s="47" t="s">
        <v>258</v>
      </c>
      <c r="V29" s="12"/>
      <c r="W29" s="12"/>
      <c r="X29" s="47" t="s">
        <v>258</v>
      </c>
      <c r="Y29" s="12"/>
      <c r="Z29" s="174" t="s">
        <v>257</v>
      </c>
    </row>
    <row r="30" spans="7:26" ht="30" customHeight="1" x14ac:dyDescent="0.3">
      <c r="R30" s="299" t="s">
        <v>327</v>
      </c>
      <c r="S30" s="125" t="s">
        <v>511</v>
      </c>
      <c r="T30" s="281" t="s">
        <v>389</v>
      </c>
      <c r="U30" s="12"/>
      <c r="V30" s="12"/>
      <c r="W30" s="12"/>
      <c r="X30" s="47" t="s">
        <v>258</v>
      </c>
      <c r="Y30" s="12"/>
      <c r="Z30" s="175" t="s">
        <v>288</v>
      </c>
    </row>
    <row r="31" spans="7:26" ht="49.95" customHeight="1" x14ac:dyDescent="0.3">
      <c r="R31" s="303"/>
      <c r="S31" s="125" t="s">
        <v>406</v>
      </c>
      <c r="T31" s="282"/>
      <c r="U31" s="12"/>
      <c r="V31" s="12"/>
      <c r="W31" s="12"/>
      <c r="X31" s="47" t="s">
        <v>258</v>
      </c>
      <c r="Y31" s="12"/>
      <c r="Z31" s="175" t="s">
        <v>288</v>
      </c>
    </row>
    <row r="32" spans="7:26" ht="30" customHeight="1" x14ac:dyDescent="0.3">
      <c r="R32" s="303"/>
      <c r="S32" s="138" t="s">
        <v>407</v>
      </c>
      <c r="T32" s="283"/>
      <c r="U32" s="12"/>
      <c r="V32" s="12"/>
      <c r="W32" s="47" t="s">
        <v>258</v>
      </c>
      <c r="X32" s="47" t="s">
        <v>258</v>
      </c>
      <c r="Y32" s="12"/>
      <c r="Z32" s="174" t="s">
        <v>257</v>
      </c>
    </row>
    <row r="33" spans="18:26" ht="30" customHeight="1" x14ac:dyDescent="0.3">
      <c r="R33" s="303"/>
      <c r="S33" s="138" t="s">
        <v>408</v>
      </c>
      <c r="T33" s="19"/>
      <c r="U33" s="12"/>
      <c r="V33" s="12"/>
      <c r="W33" s="12"/>
      <c r="X33" s="47" t="s">
        <v>258</v>
      </c>
      <c r="Y33" s="12"/>
      <c r="Z33" s="174" t="s">
        <v>257</v>
      </c>
    </row>
    <row r="34" spans="18:26" ht="30" customHeight="1" x14ac:dyDescent="0.3">
      <c r="R34" s="303"/>
      <c r="S34" s="180" t="s">
        <v>515</v>
      </c>
      <c r="U34" s="12"/>
      <c r="V34" s="12"/>
      <c r="W34" s="47" t="s">
        <v>258</v>
      </c>
      <c r="Y34" s="12"/>
      <c r="Z34" s="173" t="s">
        <v>282</v>
      </c>
    </row>
    <row r="35" spans="18:26" ht="30" customHeight="1" x14ac:dyDescent="0.3">
      <c r="R35" s="297" t="s">
        <v>393</v>
      </c>
      <c r="S35" s="34" t="s">
        <v>512</v>
      </c>
      <c r="T35" s="281" t="s">
        <v>397</v>
      </c>
      <c r="U35" s="12"/>
      <c r="V35" s="12"/>
      <c r="W35" s="12"/>
      <c r="X35" s="12"/>
      <c r="Y35" s="47" t="s">
        <v>258</v>
      </c>
      <c r="Z35" s="174" t="s">
        <v>257</v>
      </c>
    </row>
    <row r="36" spans="18:26" ht="30" customHeight="1" x14ac:dyDescent="0.3">
      <c r="R36" s="298"/>
      <c r="S36" s="138" t="s">
        <v>409</v>
      </c>
      <c r="T36" s="282"/>
      <c r="U36" s="12"/>
      <c r="V36" s="12"/>
      <c r="W36" s="12"/>
      <c r="X36" s="12"/>
      <c r="Y36" s="47" t="s">
        <v>258</v>
      </c>
      <c r="Z36" s="174" t="s">
        <v>257</v>
      </c>
    </row>
    <row r="37" spans="18:26" ht="30" customHeight="1" x14ac:dyDescent="0.3">
      <c r="R37" s="298"/>
      <c r="S37" s="138" t="s">
        <v>410</v>
      </c>
      <c r="T37" s="282"/>
      <c r="U37" s="12"/>
      <c r="V37" s="12"/>
      <c r="W37" s="12"/>
      <c r="X37" s="12"/>
      <c r="Y37" s="47" t="s">
        <v>258</v>
      </c>
      <c r="Z37" s="174" t="s">
        <v>257</v>
      </c>
    </row>
    <row r="38" spans="18:26" ht="30" customHeight="1" x14ac:dyDescent="0.3">
      <c r="R38" s="298"/>
      <c r="S38" s="138" t="s">
        <v>502</v>
      </c>
      <c r="T38" s="282"/>
      <c r="U38" s="12"/>
      <c r="V38" s="12"/>
      <c r="W38" s="12"/>
      <c r="X38" s="12"/>
      <c r="Y38" s="47" t="s">
        <v>258</v>
      </c>
      <c r="Z38" s="174" t="s">
        <v>257</v>
      </c>
    </row>
    <row r="39" spans="18:26" ht="30" customHeight="1" x14ac:dyDescent="0.3">
      <c r="R39" s="298"/>
      <c r="S39" s="138" t="s">
        <v>504</v>
      </c>
      <c r="T39" s="282"/>
      <c r="U39" s="12"/>
      <c r="V39" s="12"/>
      <c r="W39" s="12"/>
      <c r="X39" s="12"/>
      <c r="Y39" s="47" t="s">
        <v>258</v>
      </c>
      <c r="Z39" s="174" t="s">
        <v>257</v>
      </c>
    </row>
    <row r="40" spans="18:26" ht="30" customHeight="1" x14ac:dyDescent="0.3">
      <c r="R40" s="298"/>
      <c r="S40" s="34" t="s">
        <v>411</v>
      </c>
      <c r="T40" s="282"/>
      <c r="U40" s="12"/>
      <c r="V40" s="12"/>
      <c r="W40" s="12"/>
      <c r="X40" s="12"/>
      <c r="Y40" s="47" t="s">
        <v>258</v>
      </c>
      <c r="Z40" s="173" t="s">
        <v>282</v>
      </c>
    </row>
    <row r="41" spans="18:26" ht="45" customHeight="1" x14ac:dyDescent="0.3">
      <c r="R41" s="299" t="s">
        <v>338</v>
      </c>
      <c r="S41" s="17" t="s">
        <v>503</v>
      </c>
      <c r="T41" s="281" t="s">
        <v>399</v>
      </c>
      <c r="U41" s="12"/>
      <c r="V41" s="47" t="s">
        <v>258</v>
      </c>
      <c r="W41" s="12"/>
      <c r="X41" s="12"/>
      <c r="Y41" s="12"/>
      <c r="Z41" s="173" t="s">
        <v>282</v>
      </c>
    </row>
    <row r="42" spans="18:26" ht="30" customHeight="1" x14ac:dyDescent="0.3">
      <c r="R42" s="300"/>
      <c r="S42" s="17" t="s">
        <v>412</v>
      </c>
      <c r="T42" s="283"/>
      <c r="U42" s="12"/>
      <c r="V42" s="47" t="s">
        <v>258</v>
      </c>
      <c r="W42" s="12"/>
      <c r="X42" s="12"/>
      <c r="Y42" s="12"/>
      <c r="Z42" s="175" t="s">
        <v>288</v>
      </c>
    </row>
    <row r="43" spans="18:26" ht="30" customHeight="1" x14ac:dyDescent="0.3"/>
  </sheetData>
  <mergeCells count="18">
    <mergeCell ref="S1:U1"/>
    <mergeCell ref="S2:U2"/>
    <mergeCell ref="S3:U3"/>
    <mergeCell ref="S4:U4"/>
    <mergeCell ref="S5:U5"/>
    <mergeCell ref="F7:G7"/>
    <mergeCell ref="T30:T32"/>
    <mergeCell ref="R35:R40"/>
    <mergeCell ref="T35:T40"/>
    <mergeCell ref="R41:R42"/>
    <mergeCell ref="T41:T42"/>
    <mergeCell ref="T8:T14"/>
    <mergeCell ref="R15:R23"/>
    <mergeCell ref="T15:T23"/>
    <mergeCell ref="R24:R29"/>
    <mergeCell ref="T24:T29"/>
    <mergeCell ref="R30:R34"/>
    <mergeCell ref="R8:R14"/>
  </mergeCells>
  <conditionalFormatting sqref="T24">
    <cfRule type="duplicateValues" dxfId="1" priority="4"/>
  </conditionalFormatting>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25561-99EB-4F44-978C-53EA0F5441BB}">
  <sheetPr>
    <tabColor theme="8"/>
  </sheetPr>
  <dimension ref="B2:I44"/>
  <sheetViews>
    <sheetView showGridLines="0" zoomScale="90" zoomScaleNormal="90" workbookViewId="0">
      <pane xSplit="1" ySplit="7" topLeftCell="B8" activePane="bottomRight" state="frozen"/>
      <selection pane="topRight" activeCell="B1" sqref="B1"/>
      <selection pane="bottomLeft" activeCell="A8" sqref="A8"/>
      <selection pane="bottomRight" activeCell="C1" sqref="C1"/>
    </sheetView>
  </sheetViews>
  <sheetFormatPr defaultRowHeight="25.2" customHeight="1" x14ac:dyDescent="0.3"/>
  <cols>
    <col min="1" max="1" width="5.5546875" customWidth="1"/>
    <col min="2" max="2" width="40" bestFit="1" customWidth="1"/>
    <col min="3" max="3" width="80.109375" style="86" bestFit="1" customWidth="1"/>
    <col min="4" max="8" width="15.6640625" customWidth="1"/>
    <col min="9" max="9" width="18.109375" customWidth="1"/>
    <col min="11" max="11" width="41" bestFit="1" customWidth="1"/>
  </cols>
  <sheetData>
    <row r="2" spans="2:9" ht="24.9" customHeight="1" thickBot="1" x14ac:dyDescent="0.35"/>
    <row r="3" spans="2:9" ht="24.9" customHeight="1" x14ac:dyDescent="0.3">
      <c r="B3" s="326" t="s">
        <v>524</v>
      </c>
      <c r="C3" s="327"/>
      <c r="D3" s="334" t="s">
        <v>491</v>
      </c>
      <c r="E3" s="334"/>
      <c r="F3" s="334"/>
      <c r="G3" s="334"/>
      <c r="H3" s="334"/>
      <c r="I3" s="334"/>
    </row>
    <row r="4" spans="2:9" ht="24.9" customHeight="1" x14ac:dyDescent="0.3">
      <c r="B4" s="328"/>
      <c r="C4" s="329"/>
      <c r="D4" s="335" t="s">
        <v>492</v>
      </c>
      <c r="E4" s="335"/>
      <c r="F4" s="335"/>
      <c r="G4" s="335"/>
      <c r="H4" s="335"/>
      <c r="I4" s="335"/>
    </row>
    <row r="5" spans="2:9" ht="24.9" customHeight="1" x14ac:dyDescent="0.3">
      <c r="B5" s="328"/>
      <c r="C5" s="329"/>
      <c r="D5" s="336" t="s">
        <v>493</v>
      </c>
      <c r="E5" s="336"/>
      <c r="F5" s="336"/>
      <c r="G5" s="336"/>
      <c r="H5" s="336"/>
      <c r="I5" s="336"/>
    </row>
    <row r="6" spans="2:9" ht="24.9" customHeight="1" thickBot="1" x14ac:dyDescent="0.35">
      <c r="B6" s="330"/>
      <c r="C6" s="331"/>
      <c r="D6" s="337" t="s">
        <v>494</v>
      </c>
      <c r="E6" s="337"/>
      <c r="F6" s="337"/>
      <c r="G6" s="337"/>
      <c r="H6" s="337"/>
      <c r="I6" s="337"/>
    </row>
    <row r="7" spans="2:9" ht="24.9" customHeight="1" thickBot="1" x14ac:dyDescent="0.35">
      <c r="B7" s="332" t="s">
        <v>525</v>
      </c>
      <c r="C7" s="333"/>
      <c r="D7" s="325" t="s">
        <v>523</v>
      </c>
      <c r="E7" s="325"/>
      <c r="F7" s="325"/>
      <c r="G7" s="325"/>
      <c r="H7" s="325"/>
      <c r="I7" s="325"/>
    </row>
    <row r="8" spans="2:9" ht="25.2" customHeight="1" x14ac:dyDescent="0.3">
      <c r="B8" s="87" t="s">
        <v>372</v>
      </c>
      <c r="C8" s="87" t="s">
        <v>246</v>
      </c>
      <c r="D8" s="63" t="s">
        <v>296</v>
      </c>
      <c r="E8" s="66" t="s">
        <v>365</v>
      </c>
      <c r="F8" s="67" t="s">
        <v>316</v>
      </c>
      <c r="G8" s="64" t="s">
        <v>335</v>
      </c>
      <c r="H8" s="171" t="s">
        <v>350</v>
      </c>
      <c r="I8" s="172" t="s">
        <v>247</v>
      </c>
    </row>
    <row r="9" spans="2:9" ht="30" customHeight="1" x14ac:dyDescent="0.3">
      <c r="B9" s="320" t="s">
        <v>483</v>
      </c>
      <c r="C9" s="136" t="s">
        <v>526</v>
      </c>
      <c r="D9" s="47" t="s">
        <v>258</v>
      </c>
      <c r="E9" s="47" t="s">
        <v>258</v>
      </c>
      <c r="F9" s="47" t="s">
        <v>258</v>
      </c>
      <c r="G9" s="12"/>
      <c r="H9" s="12"/>
      <c r="I9" s="184" t="s">
        <v>282</v>
      </c>
    </row>
    <row r="10" spans="2:9" ht="30" customHeight="1" x14ac:dyDescent="0.3">
      <c r="B10" s="321"/>
      <c r="C10" s="187" t="s">
        <v>517</v>
      </c>
      <c r="D10" s="12"/>
      <c r="E10" s="47" t="s">
        <v>258</v>
      </c>
      <c r="F10" s="47" t="s">
        <v>258</v>
      </c>
      <c r="G10" s="12"/>
      <c r="H10" s="12"/>
      <c r="I10" s="184" t="s">
        <v>282</v>
      </c>
    </row>
    <row r="11" spans="2:9" ht="30" customHeight="1" x14ac:dyDescent="0.3">
      <c r="B11" s="321"/>
      <c r="C11" s="136" t="s">
        <v>402</v>
      </c>
      <c r="D11" s="12"/>
      <c r="E11" s="47" t="s">
        <v>258</v>
      </c>
      <c r="F11" s="12"/>
      <c r="G11" s="12"/>
      <c r="H11" s="12"/>
      <c r="I11" s="176" t="s">
        <v>257</v>
      </c>
    </row>
    <row r="12" spans="2:9" ht="30" customHeight="1" x14ac:dyDescent="0.3">
      <c r="B12" s="321"/>
      <c r="C12" s="137" t="s">
        <v>518</v>
      </c>
      <c r="D12" s="32"/>
      <c r="E12" s="47" t="s">
        <v>258</v>
      </c>
      <c r="F12" s="32"/>
      <c r="G12" s="32"/>
      <c r="H12" s="32"/>
      <c r="I12" s="184" t="s">
        <v>282</v>
      </c>
    </row>
    <row r="13" spans="2:9" ht="30" customHeight="1" x14ac:dyDescent="0.3">
      <c r="B13" s="321"/>
      <c r="C13" s="137" t="s">
        <v>519</v>
      </c>
      <c r="D13" s="32"/>
      <c r="E13" s="47" t="s">
        <v>258</v>
      </c>
      <c r="F13" s="32"/>
      <c r="G13" s="32"/>
      <c r="H13" s="32"/>
      <c r="I13" s="186" t="s">
        <v>288</v>
      </c>
    </row>
    <row r="14" spans="2:9" ht="30" customHeight="1" x14ac:dyDescent="0.3">
      <c r="B14" s="321"/>
      <c r="C14" s="137" t="s">
        <v>521</v>
      </c>
      <c r="D14" s="32"/>
      <c r="E14" s="47" t="s">
        <v>258</v>
      </c>
      <c r="F14" s="32"/>
      <c r="G14" s="32"/>
      <c r="H14" s="32"/>
      <c r="I14" s="184" t="s">
        <v>282</v>
      </c>
    </row>
    <row r="15" spans="2:9" ht="30" customHeight="1" x14ac:dyDescent="0.3">
      <c r="B15" s="324"/>
      <c r="C15" s="137" t="s">
        <v>520</v>
      </c>
      <c r="D15" s="32"/>
      <c r="E15" s="32"/>
      <c r="F15" s="32"/>
      <c r="G15" s="32"/>
      <c r="H15" s="69" t="s">
        <v>258</v>
      </c>
      <c r="I15" s="176" t="s">
        <v>257</v>
      </c>
    </row>
    <row r="16" spans="2:9" ht="30" customHeight="1" x14ac:dyDescent="0.3">
      <c r="B16" s="320" t="s">
        <v>366</v>
      </c>
      <c r="C16" s="125" t="s">
        <v>400</v>
      </c>
      <c r="D16" s="47" t="s">
        <v>258</v>
      </c>
      <c r="E16" s="12"/>
      <c r="F16" s="12"/>
      <c r="G16" s="47" t="s">
        <v>258</v>
      </c>
      <c r="H16" s="12"/>
      <c r="I16" s="184" t="s">
        <v>282</v>
      </c>
    </row>
    <row r="17" spans="2:9" ht="30" customHeight="1" x14ac:dyDescent="0.3">
      <c r="B17" s="321"/>
      <c r="C17" s="125" t="s">
        <v>401</v>
      </c>
      <c r="D17" s="65"/>
      <c r="E17" s="12"/>
      <c r="F17" s="47" t="s">
        <v>258</v>
      </c>
      <c r="G17" s="47" t="s">
        <v>258</v>
      </c>
      <c r="H17" s="12"/>
      <c r="I17" s="185" t="s">
        <v>257</v>
      </c>
    </row>
    <row r="18" spans="2:9" ht="30" customHeight="1" x14ac:dyDescent="0.3">
      <c r="B18" s="321"/>
      <c r="C18" s="125" t="s">
        <v>403</v>
      </c>
      <c r="D18" s="65"/>
      <c r="E18" s="12"/>
      <c r="F18" s="12"/>
      <c r="G18" s="47" t="s">
        <v>258</v>
      </c>
      <c r="H18" s="12"/>
      <c r="I18" s="184" t="s">
        <v>282</v>
      </c>
    </row>
    <row r="19" spans="2:9" ht="30" customHeight="1" x14ac:dyDescent="0.3">
      <c r="B19" s="321"/>
      <c r="C19" s="125" t="s">
        <v>404</v>
      </c>
      <c r="D19" s="65"/>
      <c r="E19" s="12"/>
      <c r="F19" s="12"/>
      <c r="G19" s="47" t="s">
        <v>258</v>
      </c>
      <c r="H19" s="12"/>
      <c r="I19" s="184" t="s">
        <v>282</v>
      </c>
    </row>
    <row r="20" spans="2:9" ht="30" customHeight="1" x14ac:dyDescent="0.3">
      <c r="B20" s="321"/>
      <c r="C20" s="125" t="s">
        <v>405</v>
      </c>
      <c r="D20" s="65"/>
      <c r="E20" s="12"/>
      <c r="F20" s="12"/>
      <c r="G20" s="47" t="s">
        <v>258</v>
      </c>
      <c r="H20" s="12"/>
      <c r="I20" s="185" t="s">
        <v>257</v>
      </c>
    </row>
    <row r="21" spans="2:9" ht="30" customHeight="1" x14ac:dyDescent="0.3">
      <c r="B21" s="321"/>
      <c r="C21" s="125" t="s">
        <v>501</v>
      </c>
      <c r="D21" s="65"/>
      <c r="E21" s="12"/>
      <c r="F21" s="47" t="s">
        <v>258</v>
      </c>
      <c r="G21" s="65"/>
      <c r="H21" s="12"/>
      <c r="I21" s="184" t="s">
        <v>282</v>
      </c>
    </row>
    <row r="22" spans="2:9" ht="30" customHeight="1" x14ac:dyDescent="0.3">
      <c r="B22" s="321"/>
      <c r="C22" s="136" t="s">
        <v>513</v>
      </c>
      <c r="D22" s="65"/>
      <c r="E22" s="12"/>
      <c r="F22" s="12"/>
      <c r="G22" s="47" t="s">
        <v>258</v>
      </c>
      <c r="H22" s="12"/>
      <c r="I22" s="184" t="s">
        <v>282</v>
      </c>
    </row>
    <row r="23" spans="2:9" ht="30" customHeight="1" x14ac:dyDescent="0.3">
      <c r="B23" s="321"/>
      <c r="C23" s="187" t="s">
        <v>514</v>
      </c>
      <c r="D23" s="65"/>
      <c r="E23" s="12"/>
      <c r="F23" s="47" t="s">
        <v>258</v>
      </c>
      <c r="G23" s="12"/>
      <c r="H23" s="12"/>
      <c r="I23" s="185" t="s">
        <v>257</v>
      </c>
    </row>
    <row r="24" spans="2:9" ht="30" customHeight="1" x14ac:dyDescent="0.3">
      <c r="B24" s="324"/>
      <c r="C24" s="136" t="s">
        <v>516</v>
      </c>
      <c r="D24" s="65"/>
      <c r="E24" s="68"/>
      <c r="F24" s="47" t="s">
        <v>258</v>
      </c>
      <c r="H24" s="68"/>
      <c r="I24" s="184" t="s">
        <v>282</v>
      </c>
    </row>
    <row r="25" spans="2:9" ht="30" customHeight="1" x14ac:dyDescent="0.3">
      <c r="B25" s="320" t="s">
        <v>367</v>
      </c>
      <c r="C25" s="136" t="s">
        <v>505</v>
      </c>
      <c r="D25" s="47" t="s">
        <v>258</v>
      </c>
      <c r="E25" s="12"/>
      <c r="F25" s="12"/>
      <c r="G25" s="12"/>
      <c r="H25" s="12"/>
      <c r="I25" s="186" t="s">
        <v>288</v>
      </c>
    </row>
    <row r="26" spans="2:9" ht="30" customHeight="1" x14ac:dyDescent="0.3">
      <c r="B26" s="321"/>
      <c r="C26" s="188" t="s">
        <v>506</v>
      </c>
      <c r="D26" s="47" t="s">
        <v>258</v>
      </c>
      <c r="E26" s="12"/>
      <c r="F26" s="12"/>
      <c r="G26" s="12"/>
      <c r="H26" s="12"/>
      <c r="I26" s="184" t="s">
        <v>282</v>
      </c>
    </row>
    <row r="27" spans="2:9" ht="30" customHeight="1" x14ac:dyDescent="0.3">
      <c r="B27" s="321"/>
      <c r="C27" s="188" t="s">
        <v>507</v>
      </c>
      <c r="D27" s="47" t="s">
        <v>258</v>
      </c>
      <c r="E27" s="12"/>
      <c r="F27" s="12"/>
      <c r="G27" s="12"/>
      <c r="H27" s="12"/>
      <c r="I27" s="184" t="s">
        <v>282</v>
      </c>
    </row>
    <row r="28" spans="2:9" ht="30" customHeight="1" x14ac:dyDescent="0.3">
      <c r="B28" s="321"/>
      <c r="C28" s="136" t="s">
        <v>508</v>
      </c>
      <c r="D28" s="47" t="s">
        <v>258</v>
      </c>
      <c r="E28" s="12"/>
      <c r="F28" s="12"/>
      <c r="G28" s="12"/>
      <c r="H28" s="12"/>
      <c r="I28" s="184" t="s">
        <v>282</v>
      </c>
    </row>
    <row r="29" spans="2:9" ht="30" customHeight="1" x14ac:dyDescent="0.3">
      <c r="B29" s="321"/>
      <c r="C29" s="189" t="s">
        <v>509</v>
      </c>
      <c r="D29" s="47" t="s">
        <v>258</v>
      </c>
      <c r="E29" s="12"/>
      <c r="F29" s="12"/>
      <c r="G29" s="12"/>
      <c r="H29" s="12"/>
      <c r="I29" s="177" t="s">
        <v>500</v>
      </c>
    </row>
    <row r="30" spans="2:9" ht="30" customHeight="1" x14ac:dyDescent="0.3">
      <c r="B30" s="324"/>
      <c r="C30" s="136" t="s">
        <v>510</v>
      </c>
      <c r="D30" s="47" t="s">
        <v>258</v>
      </c>
      <c r="E30" s="12"/>
      <c r="F30" s="12"/>
      <c r="G30" s="47" t="s">
        <v>258</v>
      </c>
      <c r="H30" s="12"/>
      <c r="I30" s="185" t="s">
        <v>257</v>
      </c>
    </row>
    <row r="31" spans="2:9" ht="30" customHeight="1" x14ac:dyDescent="0.3">
      <c r="B31" s="320" t="s">
        <v>327</v>
      </c>
      <c r="C31" s="136" t="s">
        <v>511</v>
      </c>
      <c r="D31" s="12"/>
      <c r="E31" s="12"/>
      <c r="F31" s="12"/>
      <c r="G31" s="47" t="s">
        <v>258</v>
      </c>
      <c r="H31" s="12"/>
      <c r="I31" s="186" t="s">
        <v>288</v>
      </c>
    </row>
    <row r="32" spans="2:9" ht="30" customHeight="1" x14ac:dyDescent="0.3">
      <c r="B32" s="321"/>
      <c r="C32" s="136" t="s">
        <v>406</v>
      </c>
      <c r="D32" s="12"/>
      <c r="E32" s="12"/>
      <c r="F32" s="12"/>
      <c r="G32" s="47" t="s">
        <v>258</v>
      </c>
      <c r="H32" s="12"/>
      <c r="I32" s="186" t="s">
        <v>288</v>
      </c>
    </row>
    <row r="33" spans="2:9" ht="30" customHeight="1" x14ac:dyDescent="0.3">
      <c r="B33" s="321"/>
      <c r="C33" s="190" t="s">
        <v>407</v>
      </c>
      <c r="D33" s="12"/>
      <c r="E33" s="12"/>
      <c r="F33" s="47" t="s">
        <v>258</v>
      </c>
      <c r="G33" s="47" t="s">
        <v>258</v>
      </c>
      <c r="H33" s="12"/>
      <c r="I33" s="185" t="s">
        <v>257</v>
      </c>
    </row>
    <row r="34" spans="2:9" ht="30" customHeight="1" x14ac:dyDescent="0.3">
      <c r="B34" s="321"/>
      <c r="C34" s="190" t="s">
        <v>408</v>
      </c>
      <c r="D34" s="12"/>
      <c r="E34" s="12"/>
      <c r="F34" s="12"/>
      <c r="G34" s="47" t="s">
        <v>258</v>
      </c>
      <c r="H34" s="12"/>
      <c r="I34" s="185" t="s">
        <v>257</v>
      </c>
    </row>
    <row r="35" spans="2:9" ht="30" customHeight="1" x14ac:dyDescent="0.3">
      <c r="B35" s="321"/>
      <c r="C35" s="187" t="s">
        <v>515</v>
      </c>
      <c r="D35" s="12"/>
      <c r="E35" s="12"/>
      <c r="F35" s="47" t="s">
        <v>258</v>
      </c>
      <c r="H35" s="12"/>
      <c r="I35" s="184" t="s">
        <v>282</v>
      </c>
    </row>
    <row r="36" spans="2:9" ht="30" customHeight="1" x14ac:dyDescent="0.3">
      <c r="B36" s="322" t="s">
        <v>393</v>
      </c>
      <c r="C36" s="191" t="s">
        <v>512</v>
      </c>
      <c r="D36" s="12"/>
      <c r="E36" s="12"/>
      <c r="F36" s="12"/>
      <c r="G36" s="12"/>
      <c r="H36" s="47" t="s">
        <v>258</v>
      </c>
      <c r="I36" s="185" t="s">
        <v>257</v>
      </c>
    </row>
    <row r="37" spans="2:9" ht="30" customHeight="1" x14ac:dyDescent="0.3">
      <c r="B37" s="323"/>
      <c r="C37" s="190" t="s">
        <v>409</v>
      </c>
      <c r="D37" s="12"/>
      <c r="E37" s="12"/>
      <c r="F37" s="12"/>
      <c r="G37" s="12"/>
      <c r="H37" s="47" t="s">
        <v>258</v>
      </c>
      <c r="I37" s="185" t="s">
        <v>257</v>
      </c>
    </row>
    <row r="38" spans="2:9" ht="30" customHeight="1" x14ac:dyDescent="0.3">
      <c r="B38" s="323"/>
      <c r="C38" s="190" t="s">
        <v>410</v>
      </c>
      <c r="D38" s="12"/>
      <c r="E38" s="12"/>
      <c r="F38" s="12"/>
      <c r="G38" s="12"/>
      <c r="H38" s="47" t="s">
        <v>258</v>
      </c>
      <c r="I38" s="185" t="s">
        <v>257</v>
      </c>
    </row>
    <row r="39" spans="2:9" ht="30" customHeight="1" x14ac:dyDescent="0.3">
      <c r="B39" s="323"/>
      <c r="C39" s="190" t="s">
        <v>502</v>
      </c>
      <c r="D39" s="12"/>
      <c r="E39" s="12"/>
      <c r="F39" s="12"/>
      <c r="G39" s="12"/>
      <c r="H39" s="47" t="s">
        <v>258</v>
      </c>
      <c r="I39" s="185" t="s">
        <v>257</v>
      </c>
    </row>
    <row r="40" spans="2:9" ht="30" customHeight="1" x14ac:dyDescent="0.3">
      <c r="B40" s="323"/>
      <c r="C40" s="190" t="s">
        <v>504</v>
      </c>
      <c r="D40" s="12"/>
      <c r="E40" s="12"/>
      <c r="F40" s="12"/>
      <c r="G40" s="12"/>
      <c r="H40" s="47" t="s">
        <v>258</v>
      </c>
      <c r="I40" s="185" t="s">
        <v>257</v>
      </c>
    </row>
    <row r="41" spans="2:9" ht="30" customHeight="1" x14ac:dyDescent="0.3">
      <c r="B41" s="323"/>
      <c r="C41" s="191" t="s">
        <v>411</v>
      </c>
      <c r="D41" s="12"/>
      <c r="E41" s="12"/>
      <c r="F41" s="12"/>
      <c r="G41" s="12"/>
      <c r="H41" s="47" t="s">
        <v>258</v>
      </c>
      <c r="I41" s="184" t="s">
        <v>282</v>
      </c>
    </row>
    <row r="42" spans="2:9" ht="30" customHeight="1" x14ac:dyDescent="0.3">
      <c r="B42" s="320" t="s">
        <v>338</v>
      </c>
      <c r="C42" s="192" t="s">
        <v>503</v>
      </c>
      <c r="D42" s="12"/>
      <c r="E42" s="47" t="s">
        <v>258</v>
      </c>
      <c r="F42" s="12"/>
      <c r="G42" s="12"/>
      <c r="H42" s="12"/>
      <c r="I42" s="184" t="s">
        <v>282</v>
      </c>
    </row>
    <row r="43" spans="2:9" ht="30" customHeight="1" x14ac:dyDescent="0.3">
      <c r="B43" s="324"/>
      <c r="C43" s="192" t="s">
        <v>412</v>
      </c>
      <c r="D43" s="12"/>
      <c r="E43" s="47" t="s">
        <v>258</v>
      </c>
      <c r="F43" s="12"/>
      <c r="G43" s="12"/>
      <c r="H43" s="12"/>
      <c r="I43" s="186" t="s">
        <v>288</v>
      </c>
    </row>
    <row r="44" spans="2:9" ht="30" customHeight="1" x14ac:dyDescent="0.3"/>
  </sheetData>
  <mergeCells count="13">
    <mergeCell ref="D7:I7"/>
    <mergeCell ref="B3:C6"/>
    <mergeCell ref="B7:C7"/>
    <mergeCell ref="D3:I3"/>
    <mergeCell ref="D4:I4"/>
    <mergeCell ref="D5:I5"/>
    <mergeCell ref="D6:I6"/>
    <mergeCell ref="B31:B35"/>
    <mergeCell ref="B36:B41"/>
    <mergeCell ref="B42:B43"/>
    <mergeCell ref="B9:B15"/>
    <mergeCell ref="B16:B24"/>
    <mergeCell ref="B25:B30"/>
  </mergeCells>
  <printOptions horizontalCentered="1" verticalCentered="1"/>
  <pageMargins left="0.51181102362204722" right="0.51181102362204722" top="0.78740157480314965" bottom="0.78740157480314965" header="0.11811023622047245" footer="0.31496062992125984"/>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20945-4AD9-46C8-B2B3-EF530AB81561}">
  <dimension ref="B2:O28"/>
  <sheetViews>
    <sheetView showGridLines="0" zoomScale="70" zoomScaleNormal="70" workbookViewId="0">
      <selection activeCell="G1" sqref="G1"/>
    </sheetView>
  </sheetViews>
  <sheetFormatPr defaultRowHeight="14.4" x14ac:dyDescent="0.3"/>
  <cols>
    <col min="2" max="2" width="115.44140625" customWidth="1"/>
    <col min="3" max="3" width="28.6640625" customWidth="1"/>
  </cols>
  <sheetData>
    <row r="2" spans="2:15" x14ac:dyDescent="0.3">
      <c r="D2" s="338" t="s">
        <v>420</v>
      </c>
      <c r="E2" s="338"/>
      <c r="F2" s="338"/>
      <c r="G2" s="338"/>
      <c r="H2" s="338"/>
      <c r="I2" s="338"/>
      <c r="J2" s="338"/>
      <c r="K2" s="338"/>
      <c r="L2" s="338"/>
      <c r="M2" s="338"/>
      <c r="N2" s="338"/>
      <c r="O2" s="338"/>
    </row>
    <row r="3" spans="2:15" ht="30" customHeight="1" x14ac:dyDescent="0.3">
      <c r="B3" s="147" t="s">
        <v>245</v>
      </c>
      <c r="C3" s="147" t="s">
        <v>276</v>
      </c>
      <c r="D3" s="145" t="s">
        <v>263</v>
      </c>
      <c r="E3" s="144" t="s">
        <v>264</v>
      </c>
      <c r="F3" s="144" t="s">
        <v>265</v>
      </c>
      <c r="G3" s="144" t="s">
        <v>266</v>
      </c>
      <c r="H3" s="144" t="s">
        <v>267</v>
      </c>
      <c r="I3" s="144" t="s">
        <v>268</v>
      </c>
      <c r="J3" s="144" t="s">
        <v>269</v>
      </c>
      <c r="K3" s="144" t="s">
        <v>270</v>
      </c>
      <c r="L3" s="144" t="s">
        <v>271</v>
      </c>
      <c r="M3" s="144" t="s">
        <v>272</v>
      </c>
      <c r="N3" s="144" t="s">
        <v>273</v>
      </c>
      <c r="O3" s="144" t="s">
        <v>274</v>
      </c>
    </row>
    <row r="4" spans="2:15" ht="60.6" customHeight="1" x14ac:dyDescent="0.3">
      <c r="B4" s="146" t="s">
        <v>414</v>
      </c>
      <c r="C4" s="15"/>
      <c r="D4" s="71" t="s">
        <v>258</v>
      </c>
      <c r="E4" s="12"/>
      <c r="F4" s="12"/>
      <c r="G4" s="12"/>
      <c r="H4" s="12"/>
      <c r="I4" s="12"/>
      <c r="J4" s="12"/>
      <c r="K4" s="12"/>
      <c r="L4" s="12"/>
      <c r="M4" s="12"/>
      <c r="N4" s="12"/>
      <c r="O4" s="12"/>
    </row>
    <row r="5" spans="2:15" ht="57.6" x14ac:dyDescent="0.3">
      <c r="B5" s="143" t="s">
        <v>415</v>
      </c>
      <c r="C5" s="15"/>
      <c r="D5" s="71" t="s">
        <v>258</v>
      </c>
      <c r="E5" s="12"/>
      <c r="F5" s="12"/>
      <c r="G5" s="12"/>
      <c r="H5" s="12"/>
      <c r="I5" s="12"/>
      <c r="J5" s="12"/>
      <c r="K5" s="12"/>
      <c r="L5" s="12"/>
      <c r="M5" s="12"/>
      <c r="N5" s="12"/>
      <c r="O5" s="12"/>
    </row>
    <row r="6" spans="2:15" ht="43.2" x14ac:dyDescent="0.3">
      <c r="B6" s="143" t="s">
        <v>96</v>
      </c>
      <c r="C6" s="15"/>
      <c r="D6" s="71" t="s">
        <v>258</v>
      </c>
      <c r="E6" s="12"/>
      <c r="F6" s="12"/>
      <c r="G6" s="12"/>
      <c r="H6" s="12"/>
      <c r="I6" s="12"/>
      <c r="J6" s="12"/>
      <c r="K6" s="12"/>
      <c r="L6" s="12"/>
      <c r="M6" s="12"/>
      <c r="N6" s="12"/>
      <c r="O6" s="12"/>
    </row>
    <row r="7" spans="2:15" ht="57.6" x14ac:dyDescent="0.3">
      <c r="B7" s="143" t="s">
        <v>290</v>
      </c>
      <c r="C7" s="15"/>
      <c r="D7" s="71" t="s">
        <v>258</v>
      </c>
      <c r="E7" s="12"/>
      <c r="F7" s="12"/>
      <c r="G7" s="12"/>
      <c r="H7" s="12"/>
      <c r="I7" s="12"/>
      <c r="J7" s="12"/>
      <c r="K7" s="12"/>
      <c r="L7" s="12"/>
      <c r="M7" s="12"/>
      <c r="N7" s="12"/>
      <c r="O7" s="12"/>
    </row>
    <row r="8" spans="2:15" ht="28.8" x14ac:dyDescent="0.3">
      <c r="B8" s="143" t="s">
        <v>292</v>
      </c>
      <c r="C8" s="15"/>
      <c r="D8" s="71" t="s">
        <v>258</v>
      </c>
      <c r="E8" s="12"/>
      <c r="F8" s="12"/>
      <c r="G8" s="12"/>
      <c r="H8" s="12"/>
      <c r="I8" s="12"/>
      <c r="J8" s="12"/>
      <c r="K8" s="12"/>
      <c r="L8" s="12"/>
      <c r="M8" s="12"/>
      <c r="N8" s="12"/>
      <c r="O8" s="12"/>
    </row>
    <row r="9" spans="2:15" ht="43.2" x14ac:dyDescent="0.3">
      <c r="B9" s="143" t="s">
        <v>297</v>
      </c>
      <c r="C9" s="15"/>
      <c r="D9" s="71" t="s">
        <v>258</v>
      </c>
      <c r="E9" s="12"/>
      <c r="F9" s="12"/>
      <c r="G9" s="12"/>
      <c r="H9" s="12"/>
      <c r="I9" s="12"/>
      <c r="J9" s="12"/>
      <c r="K9" s="12"/>
      <c r="L9" s="12"/>
      <c r="M9" s="12"/>
      <c r="N9" s="12"/>
      <c r="O9" s="12"/>
    </row>
    <row r="10" spans="2:15" ht="86.4" x14ac:dyDescent="0.3">
      <c r="B10" s="143" t="s">
        <v>300</v>
      </c>
      <c r="C10" s="15"/>
      <c r="D10" s="71" t="s">
        <v>258</v>
      </c>
      <c r="E10" s="12"/>
      <c r="F10" s="12"/>
      <c r="G10" s="12"/>
      <c r="H10" s="12"/>
      <c r="I10" s="12"/>
      <c r="J10" s="12"/>
      <c r="K10" s="12"/>
      <c r="L10" s="12"/>
      <c r="M10" s="12"/>
      <c r="N10" s="12"/>
      <c r="O10" s="12"/>
    </row>
    <row r="11" spans="2:15" ht="72" x14ac:dyDescent="0.3">
      <c r="B11" s="143" t="s">
        <v>303</v>
      </c>
      <c r="C11" s="15"/>
      <c r="D11" s="71" t="s">
        <v>258</v>
      </c>
      <c r="E11" s="12"/>
      <c r="F11" s="12"/>
      <c r="G11" s="12"/>
      <c r="H11" s="12"/>
      <c r="I11" s="12"/>
      <c r="J11" s="12"/>
      <c r="K11" s="12"/>
      <c r="L11" s="12"/>
      <c r="M11" s="12"/>
      <c r="N11" s="12"/>
      <c r="O11" s="12"/>
    </row>
    <row r="12" spans="2:15" ht="57.6" x14ac:dyDescent="0.3">
      <c r="B12" s="143" t="s">
        <v>308</v>
      </c>
      <c r="C12" s="15"/>
      <c r="D12" s="71" t="s">
        <v>258</v>
      </c>
      <c r="E12" s="12"/>
      <c r="F12" s="12"/>
      <c r="G12" s="12"/>
      <c r="H12" s="12"/>
      <c r="I12" s="12"/>
      <c r="J12" s="12"/>
      <c r="K12" s="12"/>
      <c r="L12" s="12"/>
      <c r="M12" s="12"/>
      <c r="N12" s="12"/>
      <c r="O12" s="12"/>
    </row>
    <row r="13" spans="2:15" ht="115.2" x14ac:dyDescent="0.3">
      <c r="B13" s="143" t="s">
        <v>416</v>
      </c>
      <c r="C13" s="15"/>
      <c r="D13" s="71" t="s">
        <v>258</v>
      </c>
      <c r="E13" s="12"/>
      <c r="F13" s="12"/>
      <c r="G13" s="12"/>
      <c r="H13" s="12"/>
      <c r="I13" s="12"/>
      <c r="J13" s="12"/>
      <c r="K13" s="12"/>
      <c r="L13" s="12"/>
      <c r="M13" s="12"/>
      <c r="N13" s="12"/>
      <c r="O13" s="12"/>
    </row>
    <row r="14" spans="2:15" ht="28.8" x14ac:dyDescent="0.3">
      <c r="B14" s="143" t="s">
        <v>417</v>
      </c>
      <c r="C14" s="15"/>
      <c r="D14" s="71" t="s">
        <v>258</v>
      </c>
      <c r="E14" s="12"/>
      <c r="F14" s="12"/>
      <c r="G14" s="12"/>
      <c r="H14" s="12"/>
      <c r="I14" s="12"/>
      <c r="J14" s="12"/>
      <c r="K14" s="12"/>
      <c r="L14" s="12"/>
      <c r="M14" s="12"/>
      <c r="N14" s="12"/>
      <c r="O14" s="12"/>
    </row>
    <row r="15" spans="2:15" ht="86.4" x14ac:dyDescent="0.3">
      <c r="B15" s="143" t="s">
        <v>319</v>
      </c>
      <c r="C15" s="15"/>
      <c r="D15" s="71" t="s">
        <v>258</v>
      </c>
      <c r="E15" s="12"/>
      <c r="F15" s="12"/>
      <c r="G15" s="12"/>
      <c r="H15" s="12"/>
      <c r="I15" s="12"/>
      <c r="J15" s="12"/>
      <c r="K15" s="12"/>
      <c r="L15" s="12"/>
      <c r="M15" s="12"/>
      <c r="N15" s="12"/>
      <c r="O15" s="12"/>
    </row>
    <row r="16" spans="2:15" ht="72" x14ac:dyDescent="0.3">
      <c r="B16" s="143" t="s">
        <v>325</v>
      </c>
      <c r="C16" s="15"/>
      <c r="D16" s="71" t="s">
        <v>258</v>
      </c>
      <c r="E16" s="12"/>
      <c r="F16" s="12"/>
      <c r="G16" s="12"/>
      <c r="H16" s="12"/>
      <c r="I16" s="12"/>
      <c r="J16" s="12"/>
      <c r="K16" s="12"/>
      <c r="L16" s="12"/>
      <c r="M16" s="12"/>
      <c r="N16" s="12"/>
      <c r="O16" s="12"/>
    </row>
    <row r="17" spans="2:15" ht="72" x14ac:dyDescent="0.3">
      <c r="B17" s="143" t="s">
        <v>326</v>
      </c>
      <c r="C17" s="15"/>
      <c r="D17" s="71" t="s">
        <v>258</v>
      </c>
      <c r="E17" s="12"/>
      <c r="F17" s="12"/>
      <c r="G17" s="12"/>
      <c r="H17" s="12"/>
      <c r="I17" s="12"/>
      <c r="J17" s="12"/>
      <c r="K17" s="12"/>
      <c r="L17" s="12"/>
      <c r="M17" s="12"/>
      <c r="N17" s="12"/>
      <c r="O17" s="12"/>
    </row>
    <row r="18" spans="2:15" ht="28.8" x14ac:dyDescent="0.3">
      <c r="B18" s="143" t="s">
        <v>332</v>
      </c>
      <c r="C18" s="15"/>
      <c r="D18" s="71" t="s">
        <v>258</v>
      </c>
      <c r="E18" s="12"/>
      <c r="F18" s="12"/>
      <c r="G18" s="12"/>
      <c r="H18" s="12"/>
      <c r="I18" s="12"/>
      <c r="J18" s="12"/>
      <c r="K18" s="12"/>
      <c r="L18" s="12"/>
      <c r="M18" s="12"/>
      <c r="N18" s="12"/>
      <c r="O18" s="12"/>
    </row>
    <row r="19" spans="2:15" ht="28.8" x14ac:dyDescent="0.3">
      <c r="B19" s="143" t="s">
        <v>336</v>
      </c>
      <c r="C19" s="15"/>
      <c r="D19" s="71" t="s">
        <v>258</v>
      </c>
      <c r="E19" s="12"/>
      <c r="F19" s="12"/>
      <c r="G19" s="12"/>
      <c r="H19" s="12"/>
      <c r="I19" s="12"/>
      <c r="J19" s="12"/>
      <c r="K19" s="12"/>
      <c r="L19" s="12"/>
      <c r="M19" s="12"/>
      <c r="N19" s="12"/>
      <c r="O19" s="12"/>
    </row>
    <row r="20" spans="2:15" ht="43.2" x14ac:dyDescent="0.3">
      <c r="B20" s="143" t="s">
        <v>341</v>
      </c>
      <c r="C20" s="15"/>
      <c r="D20" s="71" t="s">
        <v>258</v>
      </c>
      <c r="E20" s="12"/>
      <c r="F20" s="12"/>
      <c r="G20" s="12"/>
      <c r="H20" s="12"/>
      <c r="I20" s="12"/>
      <c r="J20" s="12"/>
      <c r="K20" s="12"/>
      <c r="L20" s="12"/>
      <c r="M20" s="12"/>
      <c r="N20" s="12"/>
      <c r="O20" s="12"/>
    </row>
    <row r="21" spans="2:15" ht="72" x14ac:dyDescent="0.3">
      <c r="B21" s="143" t="s">
        <v>346</v>
      </c>
      <c r="C21" s="15"/>
      <c r="D21" s="71" t="s">
        <v>258</v>
      </c>
      <c r="E21" s="12"/>
      <c r="F21" s="12"/>
      <c r="G21" s="12"/>
      <c r="H21" s="12"/>
      <c r="I21" s="12"/>
      <c r="J21" s="12"/>
      <c r="K21" s="12"/>
      <c r="L21" s="12"/>
      <c r="M21" s="12"/>
      <c r="N21" s="12"/>
      <c r="O21" s="12"/>
    </row>
    <row r="22" spans="2:15" ht="72" x14ac:dyDescent="0.3">
      <c r="B22" s="143" t="s">
        <v>418</v>
      </c>
      <c r="C22" s="15"/>
      <c r="D22" s="71" t="s">
        <v>258</v>
      </c>
      <c r="E22" s="12"/>
      <c r="F22" s="12"/>
      <c r="G22" s="12"/>
      <c r="H22" s="12"/>
      <c r="I22" s="12"/>
      <c r="J22" s="12"/>
      <c r="K22" s="12"/>
      <c r="L22" s="12"/>
      <c r="M22" s="12"/>
      <c r="N22" s="12"/>
      <c r="O22" s="12"/>
    </row>
    <row r="23" spans="2:15" ht="158.4" x14ac:dyDescent="0.3">
      <c r="B23" s="143" t="s">
        <v>351</v>
      </c>
      <c r="C23" s="15"/>
      <c r="D23" s="71" t="s">
        <v>258</v>
      </c>
      <c r="E23" s="12"/>
      <c r="F23" s="12"/>
      <c r="G23" s="12"/>
      <c r="H23" s="12"/>
      <c r="I23" s="12"/>
      <c r="J23" s="12"/>
      <c r="K23" s="12"/>
      <c r="L23" s="12"/>
      <c r="M23" s="12"/>
      <c r="N23" s="12"/>
      <c r="O23" s="12"/>
    </row>
    <row r="24" spans="2:15" ht="43.2" x14ac:dyDescent="0.3">
      <c r="B24" s="143" t="s">
        <v>419</v>
      </c>
      <c r="C24" s="15"/>
      <c r="D24" s="71" t="s">
        <v>258</v>
      </c>
      <c r="E24" s="12"/>
      <c r="F24" s="12"/>
      <c r="G24" s="12"/>
      <c r="H24" s="12"/>
      <c r="I24" s="12"/>
      <c r="J24" s="12"/>
      <c r="K24" s="12"/>
      <c r="L24" s="12"/>
      <c r="M24" s="12"/>
      <c r="N24" s="12"/>
      <c r="O24" s="12"/>
    </row>
    <row r="25" spans="2:15" ht="57.6" x14ac:dyDescent="0.3">
      <c r="B25" s="143" t="s">
        <v>357</v>
      </c>
      <c r="C25" s="15"/>
      <c r="D25" s="71" t="s">
        <v>258</v>
      </c>
      <c r="E25" s="12"/>
      <c r="F25" s="12"/>
      <c r="G25" s="12"/>
      <c r="H25" s="12"/>
      <c r="I25" s="12"/>
      <c r="J25" s="12"/>
      <c r="K25" s="12"/>
      <c r="L25" s="12"/>
      <c r="M25" s="12"/>
      <c r="N25" s="12"/>
      <c r="O25" s="12"/>
    </row>
    <row r="26" spans="2:15" ht="72" x14ac:dyDescent="0.3">
      <c r="B26" s="143" t="s">
        <v>359</v>
      </c>
      <c r="C26" s="15"/>
      <c r="D26" s="71" t="s">
        <v>258</v>
      </c>
      <c r="E26" s="12"/>
      <c r="F26" s="12"/>
      <c r="G26" s="12"/>
      <c r="H26" s="12"/>
      <c r="I26" s="12"/>
      <c r="J26" s="12"/>
      <c r="K26" s="12"/>
      <c r="L26" s="12"/>
      <c r="M26" s="12"/>
      <c r="N26" s="12"/>
      <c r="O26" s="12"/>
    </row>
    <row r="27" spans="2:15" ht="72" x14ac:dyDescent="0.3">
      <c r="B27" s="143" t="s">
        <v>361</v>
      </c>
      <c r="C27" s="15"/>
      <c r="D27" s="71" t="s">
        <v>258</v>
      </c>
      <c r="E27" s="12"/>
      <c r="F27" s="12"/>
      <c r="G27" s="12"/>
      <c r="H27" s="12"/>
      <c r="I27" s="12"/>
      <c r="J27" s="12"/>
      <c r="K27" s="12"/>
      <c r="L27" s="12"/>
      <c r="M27" s="12"/>
      <c r="N27" s="12"/>
      <c r="O27" s="12"/>
    </row>
    <row r="28" spans="2:15" ht="43.2" x14ac:dyDescent="0.3">
      <c r="B28" s="143" t="s">
        <v>363</v>
      </c>
      <c r="C28" s="15"/>
      <c r="D28" s="71" t="s">
        <v>258</v>
      </c>
      <c r="E28" s="12"/>
      <c r="F28" s="12"/>
      <c r="G28" s="12"/>
      <c r="H28" s="12"/>
      <c r="I28" s="12"/>
      <c r="J28" s="12"/>
      <c r="K28" s="12"/>
      <c r="L28" s="12"/>
      <c r="M28" s="12"/>
      <c r="N28" s="12"/>
      <c r="O28" s="12"/>
    </row>
  </sheetData>
  <mergeCells count="1">
    <mergeCell ref="D2:O2"/>
  </mergeCells>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230AF-2E21-4BA5-AE05-E032653DABFC}">
  <dimension ref="B4:D15"/>
  <sheetViews>
    <sheetView workbookViewId="0">
      <selection activeCell="D1" sqref="D1"/>
    </sheetView>
  </sheetViews>
  <sheetFormatPr defaultRowHeight="14.4" x14ac:dyDescent="0.3"/>
  <cols>
    <col min="4" max="4" width="79.33203125" customWidth="1"/>
  </cols>
  <sheetData>
    <row r="4" spans="2:4" ht="28.2" customHeight="1" x14ac:dyDescent="0.3">
      <c r="B4" s="150">
        <v>2021</v>
      </c>
      <c r="C4" s="149" t="s">
        <v>263</v>
      </c>
      <c r="D4" s="34" t="s">
        <v>439</v>
      </c>
    </row>
    <row r="5" spans="2:4" ht="28.2" customHeight="1" x14ac:dyDescent="0.3">
      <c r="B5" s="150">
        <v>2017</v>
      </c>
      <c r="C5" s="149" t="s">
        <v>264</v>
      </c>
      <c r="D5" s="138" t="s">
        <v>440</v>
      </c>
    </row>
    <row r="6" spans="2:4" ht="28.2" customHeight="1" x14ac:dyDescent="0.3">
      <c r="B6" s="150">
        <v>2015</v>
      </c>
      <c r="C6" s="149" t="s">
        <v>265</v>
      </c>
      <c r="D6" s="138" t="s">
        <v>421</v>
      </c>
    </row>
    <row r="7" spans="2:4" ht="28.2" customHeight="1" x14ac:dyDescent="0.3">
      <c r="B7" s="150">
        <v>2014</v>
      </c>
      <c r="C7" s="149" t="s">
        <v>266</v>
      </c>
      <c r="D7" s="138" t="s">
        <v>422</v>
      </c>
    </row>
    <row r="8" spans="2:4" ht="28.2" customHeight="1" x14ac:dyDescent="0.3">
      <c r="B8" s="150">
        <v>2010</v>
      </c>
      <c r="C8" s="149" t="s">
        <v>424</v>
      </c>
      <c r="D8" s="138" t="s">
        <v>423</v>
      </c>
    </row>
    <row r="9" spans="2:4" ht="28.2" customHeight="1" x14ac:dyDescent="0.3">
      <c r="B9" s="150">
        <v>2009</v>
      </c>
      <c r="C9" s="149" t="s">
        <v>426</v>
      </c>
      <c r="D9" s="138" t="s">
        <v>427</v>
      </c>
    </row>
    <row r="10" spans="2:4" ht="28.2" customHeight="1" x14ac:dyDescent="0.3">
      <c r="B10" s="150">
        <v>2007</v>
      </c>
      <c r="C10" s="149" t="s">
        <v>429</v>
      </c>
      <c r="D10" s="34" t="s">
        <v>428</v>
      </c>
    </row>
    <row r="11" spans="2:4" ht="28.2" customHeight="1" x14ac:dyDescent="0.3">
      <c r="B11" s="150">
        <v>2005</v>
      </c>
      <c r="C11" s="149" t="s">
        <v>425</v>
      </c>
      <c r="D11" s="34" t="s">
        <v>430</v>
      </c>
    </row>
    <row r="12" spans="2:4" ht="28.2" customHeight="1" x14ac:dyDescent="0.3">
      <c r="B12" s="150">
        <v>2003</v>
      </c>
      <c r="C12" s="149" t="s">
        <v>432</v>
      </c>
      <c r="D12" s="34" t="s">
        <v>431</v>
      </c>
    </row>
    <row r="13" spans="2:4" ht="28.2" customHeight="1" x14ac:dyDescent="0.3">
      <c r="B13" s="150">
        <v>2001</v>
      </c>
      <c r="C13" s="149" t="s">
        <v>434</v>
      </c>
      <c r="D13" s="34" t="s">
        <v>433</v>
      </c>
    </row>
    <row r="14" spans="2:4" ht="28.2" customHeight="1" x14ac:dyDescent="0.3">
      <c r="B14" s="150">
        <v>1997</v>
      </c>
      <c r="C14" s="149" t="s">
        <v>436</v>
      </c>
      <c r="D14" s="34" t="s">
        <v>435</v>
      </c>
    </row>
    <row r="15" spans="2:4" ht="28.2" customHeight="1" x14ac:dyDescent="0.3">
      <c r="B15" s="150">
        <v>1995</v>
      </c>
      <c r="C15" s="149" t="s">
        <v>437</v>
      </c>
      <c r="D15" s="34" t="s">
        <v>438</v>
      </c>
    </row>
  </sheetData>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78BAC-9236-4668-8AD6-CF71FFBF2B2A}">
  <dimension ref="D2:Q57"/>
  <sheetViews>
    <sheetView showGridLines="0" topLeftCell="A4" workbookViewId="0">
      <pane xSplit="4" ySplit="6" topLeftCell="E10" activePane="bottomRight" state="frozen"/>
      <selection activeCell="A4" sqref="A4"/>
      <selection pane="topRight" activeCell="E4" sqref="E4"/>
      <selection pane="bottomLeft" activeCell="A8" sqref="A8"/>
      <selection pane="bottomRight" activeCell="B21" sqref="B21"/>
    </sheetView>
  </sheetViews>
  <sheetFormatPr defaultColWidth="8.6640625" defaultRowHeight="18" customHeight="1" x14ac:dyDescent="0.3"/>
  <cols>
    <col min="4" max="4" width="77.5546875" bestFit="1" customWidth="1"/>
    <col min="5" max="16" width="7.6640625" customWidth="1"/>
    <col min="17" max="17" width="9" bestFit="1" customWidth="1"/>
  </cols>
  <sheetData>
    <row r="2" spans="4:17" ht="18" customHeight="1" x14ac:dyDescent="0.3">
      <c r="E2" t="s">
        <v>459</v>
      </c>
    </row>
    <row r="3" spans="4:17" ht="18" customHeight="1" x14ac:dyDescent="0.3">
      <c r="E3" s="151" t="s">
        <v>460</v>
      </c>
    </row>
    <row r="4" spans="4:17" ht="18" customHeight="1" x14ac:dyDescent="0.3">
      <c r="D4" s="167" t="s">
        <v>459</v>
      </c>
      <c r="E4" s="4">
        <v>28</v>
      </c>
      <c r="F4" s="170">
        <f t="shared" ref="F4:F6" si="0">SUM(E4)/SUM($E$4:$E$6)</f>
        <v>0.63636363636363635</v>
      </c>
    </row>
    <row r="5" spans="4:17" ht="18" customHeight="1" x14ac:dyDescent="0.3">
      <c r="D5" s="168" t="s">
        <v>489</v>
      </c>
      <c r="E5" s="4">
        <v>4</v>
      </c>
      <c r="F5" s="170">
        <f t="shared" si="0"/>
        <v>9.0909090909090912E-2</v>
      </c>
    </row>
    <row r="6" spans="4:17" ht="18" customHeight="1" x14ac:dyDescent="0.3">
      <c r="D6" s="169" t="s">
        <v>461</v>
      </c>
      <c r="E6" s="4">
        <v>12</v>
      </c>
      <c r="F6" s="170">
        <f t="shared" si="0"/>
        <v>0.27272727272727271</v>
      </c>
    </row>
    <row r="7" spans="4:17" ht="18" customHeight="1" x14ac:dyDescent="0.3">
      <c r="D7" s="169"/>
      <c r="E7" s="4"/>
      <c r="F7" s="4"/>
    </row>
    <row r="8" spans="4:17" ht="18" customHeight="1" x14ac:dyDescent="0.3">
      <c r="D8" s="340" t="s">
        <v>276</v>
      </c>
      <c r="E8" s="339" t="s">
        <v>420</v>
      </c>
      <c r="F8" s="339"/>
      <c r="G8" s="339"/>
      <c r="H8" s="339"/>
      <c r="I8" s="339"/>
      <c r="J8" s="339"/>
      <c r="K8" s="339"/>
      <c r="L8" s="339"/>
      <c r="M8" s="339"/>
      <c r="N8" s="339"/>
      <c r="O8" s="339"/>
      <c r="P8" s="339"/>
      <c r="Q8" s="339"/>
    </row>
    <row r="9" spans="4:17" ht="18" customHeight="1" x14ac:dyDescent="0.3">
      <c r="D9" s="341"/>
      <c r="E9" s="165" t="s">
        <v>263</v>
      </c>
      <c r="F9" s="165" t="s">
        <v>264</v>
      </c>
      <c r="G9" s="165" t="s">
        <v>265</v>
      </c>
      <c r="H9" s="165" t="s">
        <v>266</v>
      </c>
      <c r="I9" s="165" t="s">
        <v>267</v>
      </c>
      <c r="J9" s="165" t="s">
        <v>268</v>
      </c>
      <c r="K9" s="165" t="s">
        <v>269</v>
      </c>
      <c r="L9" s="165" t="s">
        <v>270</v>
      </c>
      <c r="M9" s="165" t="s">
        <v>271</v>
      </c>
      <c r="N9" s="165" t="s">
        <v>272</v>
      </c>
      <c r="O9" s="165" t="s">
        <v>273</v>
      </c>
      <c r="P9" s="165" t="s">
        <v>274</v>
      </c>
      <c r="Q9" s="166" t="s">
        <v>490</v>
      </c>
    </row>
    <row r="10" spans="4:17" ht="18" customHeight="1" x14ac:dyDescent="0.3">
      <c r="D10" s="153" t="s">
        <v>443</v>
      </c>
      <c r="E10" s="157" t="s">
        <v>258</v>
      </c>
      <c r="F10" s="157" t="s">
        <v>258</v>
      </c>
      <c r="G10" s="157" t="s">
        <v>258</v>
      </c>
      <c r="H10" s="158"/>
      <c r="I10" s="158"/>
      <c r="J10" s="157" t="s">
        <v>258</v>
      </c>
      <c r="K10" s="157" t="s">
        <v>258</v>
      </c>
      <c r="L10" s="157" t="s">
        <v>258</v>
      </c>
      <c r="M10" s="157" t="s">
        <v>258</v>
      </c>
      <c r="N10" s="157" t="s">
        <v>258</v>
      </c>
      <c r="O10" s="157" t="s">
        <v>258</v>
      </c>
      <c r="P10" s="157" t="s">
        <v>258</v>
      </c>
      <c r="Q10" s="164">
        <f>10/12</f>
        <v>0.83333333333333337</v>
      </c>
    </row>
    <row r="11" spans="4:17" ht="18" customHeight="1" x14ac:dyDescent="0.3">
      <c r="D11" s="155" t="s">
        <v>464</v>
      </c>
      <c r="E11" s="157" t="s">
        <v>258</v>
      </c>
      <c r="F11" s="157" t="s">
        <v>258</v>
      </c>
      <c r="G11" s="158"/>
      <c r="H11" s="157" t="s">
        <v>258</v>
      </c>
      <c r="I11" s="158"/>
      <c r="J11" s="159" t="s">
        <v>258</v>
      </c>
      <c r="K11" s="159" t="s">
        <v>258</v>
      </c>
      <c r="L11" s="157" t="s">
        <v>258</v>
      </c>
      <c r="M11" s="157" t="s">
        <v>258</v>
      </c>
      <c r="N11" s="157" t="s">
        <v>258</v>
      </c>
      <c r="O11" s="157" t="s">
        <v>258</v>
      </c>
      <c r="P11" s="157" t="s">
        <v>258</v>
      </c>
      <c r="Q11" s="164">
        <f>10/12</f>
        <v>0.83333333333333337</v>
      </c>
    </row>
    <row r="12" spans="4:17" ht="18" customHeight="1" x14ac:dyDescent="0.3">
      <c r="D12" s="155" t="s">
        <v>479</v>
      </c>
      <c r="E12" s="157" t="s">
        <v>258</v>
      </c>
      <c r="F12" s="157" t="s">
        <v>258</v>
      </c>
      <c r="G12" s="157" t="s">
        <v>258</v>
      </c>
      <c r="H12" s="159" t="s">
        <v>258</v>
      </c>
      <c r="I12" s="159" t="s">
        <v>258</v>
      </c>
      <c r="J12" s="159"/>
      <c r="K12" s="159" t="s">
        <v>258</v>
      </c>
      <c r="L12" s="159" t="s">
        <v>258</v>
      </c>
      <c r="M12" s="159" t="s">
        <v>258</v>
      </c>
      <c r="N12" s="158"/>
      <c r="O12" s="158"/>
      <c r="P12" s="157" t="s">
        <v>258</v>
      </c>
      <c r="Q12" s="164">
        <f>9/12</f>
        <v>0.75</v>
      </c>
    </row>
    <row r="13" spans="4:17" ht="18" customHeight="1" x14ac:dyDescent="0.3">
      <c r="D13" s="155" t="s">
        <v>486</v>
      </c>
      <c r="E13" s="157" t="s">
        <v>258</v>
      </c>
      <c r="F13" s="157" t="s">
        <v>258</v>
      </c>
      <c r="G13" s="159"/>
      <c r="H13" s="159" t="s">
        <v>258</v>
      </c>
      <c r="I13" s="159"/>
      <c r="J13" s="159"/>
      <c r="K13" s="159" t="s">
        <v>258</v>
      </c>
      <c r="L13" s="159"/>
      <c r="M13" s="159"/>
      <c r="N13" s="159" t="s">
        <v>258</v>
      </c>
      <c r="O13" s="158"/>
      <c r="P13" s="158"/>
      <c r="Q13" s="164">
        <f>5/12</f>
        <v>0.41666666666666669</v>
      </c>
    </row>
    <row r="14" spans="4:17" ht="18" customHeight="1" x14ac:dyDescent="0.3">
      <c r="D14" s="155" t="s">
        <v>442</v>
      </c>
      <c r="E14" s="158"/>
      <c r="F14" s="158"/>
      <c r="G14" s="157" t="s">
        <v>258</v>
      </c>
      <c r="H14" s="158"/>
      <c r="I14" s="158"/>
      <c r="J14" s="158"/>
      <c r="K14" s="158"/>
      <c r="L14" s="158"/>
      <c r="M14" s="158"/>
      <c r="N14" s="157" t="s">
        <v>258</v>
      </c>
      <c r="O14" s="157" t="s">
        <v>258</v>
      </c>
      <c r="P14" s="157" t="s">
        <v>258</v>
      </c>
      <c r="Q14" s="164">
        <f>4/12</f>
        <v>0.33333333333333331</v>
      </c>
    </row>
    <row r="15" spans="4:17" ht="18" customHeight="1" x14ac:dyDescent="0.3">
      <c r="D15" s="156" t="s">
        <v>445</v>
      </c>
      <c r="E15" s="157" t="s">
        <v>258</v>
      </c>
      <c r="F15" s="157" t="s">
        <v>258</v>
      </c>
      <c r="G15" s="158"/>
      <c r="H15" s="157" t="s">
        <v>258</v>
      </c>
      <c r="I15" s="158"/>
      <c r="J15" s="158"/>
      <c r="K15" s="158"/>
      <c r="L15" s="158"/>
      <c r="M15" s="158"/>
      <c r="N15" s="158"/>
      <c r="O15" s="158"/>
      <c r="P15" s="157" t="s">
        <v>258</v>
      </c>
      <c r="Q15" s="164">
        <f>4/12</f>
        <v>0.33333333333333331</v>
      </c>
    </row>
    <row r="16" spans="4:17" ht="18" customHeight="1" x14ac:dyDescent="0.3">
      <c r="D16" s="155" t="s">
        <v>447</v>
      </c>
      <c r="E16" s="158"/>
      <c r="F16" s="158"/>
      <c r="G16" s="160"/>
      <c r="H16" s="158"/>
      <c r="I16" s="158"/>
      <c r="J16" s="158"/>
      <c r="K16" s="158"/>
      <c r="L16" s="158"/>
      <c r="M16" s="158"/>
      <c r="N16" s="157" t="s">
        <v>258</v>
      </c>
      <c r="O16" s="157" t="s">
        <v>258</v>
      </c>
      <c r="P16" s="157" t="s">
        <v>258</v>
      </c>
      <c r="Q16" s="164">
        <f>3/12</f>
        <v>0.25</v>
      </c>
    </row>
    <row r="17" spans="4:17" ht="18" customHeight="1" x14ac:dyDescent="0.3">
      <c r="D17" s="155" t="s">
        <v>449</v>
      </c>
      <c r="E17" s="158"/>
      <c r="F17" s="158"/>
      <c r="G17" s="157" t="s">
        <v>258</v>
      </c>
      <c r="H17" s="158"/>
      <c r="I17" s="158"/>
      <c r="J17" s="158"/>
      <c r="K17" s="158"/>
      <c r="L17" s="157" t="s">
        <v>258</v>
      </c>
      <c r="M17" s="158"/>
      <c r="N17" s="158"/>
      <c r="O17" s="157" t="s">
        <v>258</v>
      </c>
      <c r="P17" s="158"/>
      <c r="Q17" s="164">
        <f>3/12</f>
        <v>0.25</v>
      </c>
    </row>
    <row r="18" spans="4:17" ht="18" customHeight="1" x14ac:dyDescent="0.3">
      <c r="D18" s="153" t="s">
        <v>455</v>
      </c>
      <c r="E18" s="158"/>
      <c r="F18" s="157" t="s">
        <v>258</v>
      </c>
      <c r="G18" s="158"/>
      <c r="H18" s="158"/>
      <c r="I18" s="158"/>
      <c r="J18" s="158"/>
      <c r="K18" s="158"/>
      <c r="L18" s="158"/>
      <c r="M18" s="158"/>
      <c r="N18" s="157" t="s">
        <v>258</v>
      </c>
      <c r="O18" s="157" t="s">
        <v>258</v>
      </c>
      <c r="P18" s="158"/>
      <c r="Q18" s="164">
        <f>3/12</f>
        <v>0.25</v>
      </c>
    </row>
    <row r="19" spans="4:17" ht="18" customHeight="1" x14ac:dyDescent="0.3">
      <c r="D19" s="156" t="s">
        <v>480</v>
      </c>
      <c r="E19" s="158"/>
      <c r="F19" s="158"/>
      <c r="G19" s="158"/>
      <c r="H19" s="157" t="s">
        <v>258</v>
      </c>
      <c r="I19" s="157" t="s">
        <v>258</v>
      </c>
      <c r="J19" s="158"/>
      <c r="K19" s="157" t="s">
        <v>258</v>
      </c>
      <c r="L19" s="158"/>
      <c r="M19" s="158"/>
      <c r="N19" s="158"/>
      <c r="O19" s="158"/>
      <c r="P19" s="158"/>
      <c r="Q19" s="164">
        <f>3/12</f>
        <v>0.25</v>
      </c>
    </row>
    <row r="20" spans="4:17" ht="18" customHeight="1" x14ac:dyDescent="0.3">
      <c r="D20" s="155" t="s">
        <v>484</v>
      </c>
      <c r="E20" s="158"/>
      <c r="F20" s="157" t="s">
        <v>258</v>
      </c>
      <c r="G20" s="159"/>
      <c r="H20" s="159"/>
      <c r="I20" s="159"/>
      <c r="J20" s="159"/>
      <c r="K20" s="159" t="s">
        <v>258</v>
      </c>
      <c r="L20" s="159" t="s">
        <v>258</v>
      </c>
      <c r="M20" s="159"/>
      <c r="N20" s="158"/>
      <c r="O20" s="158"/>
      <c r="P20" s="158"/>
      <c r="Q20" s="164">
        <f>3/12</f>
        <v>0.25</v>
      </c>
    </row>
    <row r="21" spans="4:17" ht="18" customHeight="1" x14ac:dyDescent="0.3">
      <c r="D21" s="155" t="s">
        <v>444</v>
      </c>
      <c r="E21" s="158"/>
      <c r="F21" s="158"/>
      <c r="G21" s="158"/>
      <c r="H21" s="158"/>
      <c r="I21" s="158"/>
      <c r="J21" s="158"/>
      <c r="K21" s="158"/>
      <c r="L21" s="158"/>
      <c r="M21" s="158"/>
      <c r="N21" s="157" t="s">
        <v>258</v>
      </c>
      <c r="O21" s="158"/>
      <c r="P21" s="157" t="s">
        <v>258</v>
      </c>
      <c r="Q21" s="164">
        <f>2/12</f>
        <v>0.16666666666666666</v>
      </c>
    </row>
    <row r="22" spans="4:17" ht="18" customHeight="1" x14ac:dyDescent="0.3">
      <c r="D22" s="153" t="s">
        <v>463</v>
      </c>
      <c r="E22" s="158"/>
      <c r="F22" s="158"/>
      <c r="G22" s="158"/>
      <c r="H22" s="158"/>
      <c r="I22" s="158"/>
      <c r="J22" s="158"/>
      <c r="K22" s="158"/>
      <c r="L22" s="158"/>
      <c r="M22" s="158"/>
      <c r="N22" s="157" t="s">
        <v>258</v>
      </c>
      <c r="O22" s="157" t="s">
        <v>258</v>
      </c>
      <c r="P22" s="158"/>
      <c r="Q22" s="164">
        <f>2/12</f>
        <v>0.16666666666666666</v>
      </c>
    </row>
    <row r="23" spans="4:17" ht="18" customHeight="1" x14ac:dyDescent="0.3">
      <c r="D23" s="153" t="s">
        <v>470</v>
      </c>
      <c r="E23" s="158"/>
      <c r="F23" s="157" t="s">
        <v>258</v>
      </c>
      <c r="G23" s="158"/>
      <c r="H23" s="158"/>
      <c r="I23" s="158"/>
      <c r="J23" s="158"/>
      <c r="K23" s="157" t="s">
        <v>258</v>
      </c>
      <c r="L23" s="158"/>
      <c r="M23" s="158"/>
      <c r="N23" s="158"/>
      <c r="O23" s="158"/>
      <c r="P23" s="158"/>
      <c r="Q23" s="164">
        <f>2/12</f>
        <v>0.16666666666666666</v>
      </c>
    </row>
    <row r="24" spans="4:17" ht="18" customHeight="1" x14ac:dyDescent="0.3">
      <c r="D24" s="155" t="s">
        <v>487</v>
      </c>
      <c r="E24" s="158"/>
      <c r="F24" s="158"/>
      <c r="G24" s="159"/>
      <c r="H24" s="159"/>
      <c r="I24" s="159" t="s">
        <v>258</v>
      </c>
      <c r="J24" s="159"/>
      <c r="K24" s="159" t="s">
        <v>258</v>
      </c>
      <c r="L24" s="159"/>
      <c r="M24" s="159"/>
      <c r="N24" s="158"/>
      <c r="O24" s="158"/>
      <c r="P24" s="158"/>
      <c r="Q24" s="164">
        <f>2/12</f>
        <v>0.16666666666666666</v>
      </c>
    </row>
    <row r="25" spans="4:17" ht="18" customHeight="1" x14ac:dyDescent="0.3">
      <c r="D25" s="154" t="s">
        <v>441</v>
      </c>
      <c r="E25" s="158"/>
      <c r="F25" s="158"/>
      <c r="G25" s="158"/>
      <c r="H25" s="158"/>
      <c r="I25" s="158"/>
      <c r="J25" s="158"/>
      <c r="K25" s="158"/>
      <c r="L25" s="158"/>
      <c r="M25" s="158"/>
      <c r="N25" s="158"/>
      <c r="O25" s="158"/>
      <c r="P25" s="157" t="s">
        <v>258</v>
      </c>
      <c r="Q25" s="164">
        <f t="shared" ref="Q25:Q48" si="1">1/12</f>
        <v>8.3333333333333329E-2</v>
      </c>
    </row>
    <row r="26" spans="4:17" ht="18" customHeight="1" x14ac:dyDescent="0.3">
      <c r="D26" s="155" t="s">
        <v>446</v>
      </c>
      <c r="E26" s="158"/>
      <c r="F26" s="158"/>
      <c r="G26" s="160"/>
      <c r="H26" s="158"/>
      <c r="I26" s="158"/>
      <c r="J26" s="158"/>
      <c r="K26" s="158"/>
      <c r="L26" s="158"/>
      <c r="M26" s="158"/>
      <c r="N26" s="158"/>
      <c r="O26" s="158"/>
      <c r="P26" s="157" t="s">
        <v>258</v>
      </c>
      <c r="Q26" s="164">
        <f t="shared" si="1"/>
        <v>8.3333333333333329E-2</v>
      </c>
    </row>
    <row r="27" spans="4:17" ht="18" customHeight="1" x14ac:dyDescent="0.3">
      <c r="D27" s="155" t="s">
        <v>448</v>
      </c>
      <c r="E27" s="158"/>
      <c r="F27" s="158"/>
      <c r="G27" s="158"/>
      <c r="H27" s="158"/>
      <c r="I27" s="158"/>
      <c r="J27" s="158"/>
      <c r="K27" s="158"/>
      <c r="L27" s="158"/>
      <c r="M27" s="158"/>
      <c r="N27" s="158"/>
      <c r="O27" s="158"/>
      <c r="P27" s="157" t="s">
        <v>258</v>
      </c>
      <c r="Q27" s="164">
        <f t="shared" si="1"/>
        <v>8.3333333333333329E-2</v>
      </c>
    </row>
    <row r="28" spans="4:17" ht="18" customHeight="1" x14ac:dyDescent="0.3">
      <c r="D28" s="155" t="s">
        <v>450</v>
      </c>
      <c r="E28" s="158"/>
      <c r="F28" s="158"/>
      <c r="G28" s="158"/>
      <c r="H28" s="158"/>
      <c r="I28" s="158"/>
      <c r="J28" s="158"/>
      <c r="K28" s="158"/>
      <c r="L28" s="158"/>
      <c r="M28" s="158"/>
      <c r="N28" s="158"/>
      <c r="O28" s="157" t="s">
        <v>258</v>
      </c>
      <c r="P28" s="158"/>
      <c r="Q28" s="164">
        <f t="shared" si="1"/>
        <v>8.3333333333333329E-2</v>
      </c>
    </row>
    <row r="29" spans="4:17" ht="18" customHeight="1" x14ac:dyDescent="0.3">
      <c r="D29" s="155" t="s">
        <v>451</v>
      </c>
      <c r="E29" s="158"/>
      <c r="F29" s="158"/>
      <c r="G29" s="158"/>
      <c r="H29" s="158"/>
      <c r="I29" s="158"/>
      <c r="J29" s="158"/>
      <c r="K29" s="158"/>
      <c r="L29" s="158"/>
      <c r="M29" s="158"/>
      <c r="N29" s="158"/>
      <c r="O29" s="157" t="s">
        <v>258</v>
      </c>
      <c r="P29" s="158"/>
      <c r="Q29" s="164">
        <f t="shared" si="1"/>
        <v>8.3333333333333329E-2</v>
      </c>
    </row>
    <row r="30" spans="4:17" ht="18" customHeight="1" x14ac:dyDescent="0.3">
      <c r="D30" s="155" t="s">
        <v>452</v>
      </c>
      <c r="E30" s="158"/>
      <c r="F30" s="158"/>
      <c r="G30" s="158"/>
      <c r="H30" s="158"/>
      <c r="I30" s="158"/>
      <c r="J30" s="158"/>
      <c r="K30" s="158"/>
      <c r="L30" s="158"/>
      <c r="M30" s="158"/>
      <c r="N30" s="158"/>
      <c r="O30" s="157" t="s">
        <v>258</v>
      </c>
      <c r="P30" s="158"/>
      <c r="Q30" s="164">
        <f t="shared" si="1"/>
        <v>8.3333333333333329E-2</v>
      </c>
    </row>
    <row r="31" spans="4:17" ht="18" customHeight="1" x14ac:dyDescent="0.3">
      <c r="D31" s="155" t="s">
        <v>453</v>
      </c>
      <c r="E31" s="158"/>
      <c r="F31" s="158"/>
      <c r="G31" s="158"/>
      <c r="H31" s="158"/>
      <c r="I31" s="158"/>
      <c r="J31" s="158"/>
      <c r="K31" s="158"/>
      <c r="L31" s="158"/>
      <c r="M31" s="158"/>
      <c r="N31" s="158"/>
      <c r="O31" s="157" t="s">
        <v>258</v>
      </c>
      <c r="P31" s="158"/>
      <c r="Q31" s="164">
        <f t="shared" si="1"/>
        <v>8.3333333333333329E-2</v>
      </c>
    </row>
    <row r="32" spans="4:17" ht="18" customHeight="1" x14ac:dyDescent="0.3">
      <c r="D32" s="155" t="s">
        <v>454</v>
      </c>
      <c r="E32" s="158"/>
      <c r="F32" s="158"/>
      <c r="G32" s="158"/>
      <c r="H32" s="158"/>
      <c r="I32" s="158"/>
      <c r="J32" s="158"/>
      <c r="K32" s="158"/>
      <c r="L32" s="158"/>
      <c r="M32" s="158"/>
      <c r="N32" s="158"/>
      <c r="O32" s="157" t="s">
        <v>258</v>
      </c>
      <c r="P32" s="158"/>
      <c r="Q32" s="164">
        <f t="shared" si="1"/>
        <v>8.3333333333333329E-2</v>
      </c>
    </row>
    <row r="33" spans="4:17" ht="18" customHeight="1" x14ac:dyDescent="0.3">
      <c r="D33" s="153" t="s">
        <v>456</v>
      </c>
      <c r="E33" s="158"/>
      <c r="F33" s="158"/>
      <c r="G33" s="158"/>
      <c r="H33" s="158"/>
      <c r="I33" s="158"/>
      <c r="J33" s="158"/>
      <c r="K33" s="158"/>
      <c r="L33" s="158"/>
      <c r="M33" s="158"/>
      <c r="N33" s="157"/>
      <c r="O33" s="157" t="s">
        <v>258</v>
      </c>
      <c r="P33" s="158"/>
      <c r="Q33" s="164">
        <f t="shared" si="1"/>
        <v>8.3333333333333329E-2</v>
      </c>
    </row>
    <row r="34" spans="4:17" ht="18" customHeight="1" x14ac:dyDescent="0.3">
      <c r="D34" s="153" t="s">
        <v>457</v>
      </c>
      <c r="E34" s="158"/>
      <c r="F34" s="158"/>
      <c r="G34" s="158"/>
      <c r="H34" s="158"/>
      <c r="I34" s="158"/>
      <c r="J34" s="158"/>
      <c r="K34" s="158"/>
      <c r="L34" s="158"/>
      <c r="M34" s="158"/>
      <c r="N34" s="158"/>
      <c r="O34" s="157" t="s">
        <v>258</v>
      </c>
      <c r="P34" s="158"/>
      <c r="Q34" s="164">
        <f t="shared" si="1"/>
        <v>8.3333333333333329E-2</v>
      </c>
    </row>
    <row r="35" spans="4:17" ht="18" customHeight="1" x14ac:dyDescent="0.3">
      <c r="D35" s="153" t="s">
        <v>458</v>
      </c>
      <c r="E35" s="158"/>
      <c r="F35" s="158"/>
      <c r="G35" s="158"/>
      <c r="H35" s="158"/>
      <c r="I35" s="158"/>
      <c r="J35" s="158"/>
      <c r="K35" s="158"/>
      <c r="L35" s="158"/>
      <c r="M35" s="158"/>
      <c r="N35" s="158"/>
      <c r="O35" s="157" t="s">
        <v>258</v>
      </c>
      <c r="P35" s="158"/>
      <c r="Q35" s="164">
        <f t="shared" si="1"/>
        <v>8.3333333333333329E-2</v>
      </c>
    </row>
    <row r="36" spans="4:17" ht="18" customHeight="1" x14ac:dyDescent="0.3">
      <c r="D36" s="153" t="s">
        <v>462</v>
      </c>
      <c r="E36" s="158"/>
      <c r="F36" s="158"/>
      <c r="G36" s="158"/>
      <c r="H36" s="158"/>
      <c r="I36" s="158"/>
      <c r="J36" s="158"/>
      <c r="K36" s="158"/>
      <c r="L36" s="158"/>
      <c r="M36" s="158"/>
      <c r="N36" s="158"/>
      <c r="O36" s="157" t="s">
        <v>258</v>
      </c>
      <c r="P36" s="158"/>
      <c r="Q36" s="164">
        <f t="shared" si="1"/>
        <v>8.3333333333333329E-2</v>
      </c>
    </row>
    <row r="37" spans="4:17" ht="18" customHeight="1" x14ac:dyDescent="0.3">
      <c r="D37" s="155" t="s">
        <v>472</v>
      </c>
      <c r="E37" s="158"/>
      <c r="F37" s="158"/>
      <c r="G37" s="158"/>
      <c r="H37" s="158"/>
      <c r="I37" s="158"/>
      <c r="J37" s="158"/>
      <c r="K37" s="158"/>
      <c r="L37" s="158"/>
      <c r="M37" s="158"/>
      <c r="N37" s="157" t="s">
        <v>258</v>
      </c>
      <c r="O37" s="158"/>
      <c r="P37" s="158"/>
      <c r="Q37" s="164">
        <f t="shared" si="1"/>
        <v>8.3333333333333329E-2</v>
      </c>
    </row>
    <row r="38" spans="4:17" ht="18" customHeight="1" x14ac:dyDescent="0.3">
      <c r="D38" s="155" t="s">
        <v>485</v>
      </c>
      <c r="E38" s="158"/>
      <c r="F38" s="158"/>
      <c r="G38" s="159"/>
      <c r="H38" s="159"/>
      <c r="I38" s="159"/>
      <c r="J38" s="159"/>
      <c r="K38" s="159" t="s">
        <v>258</v>
      </c>
      <c r="L38" s="159"/>
      <c r="M38" s="159"/>
      <c r="N38" s="158"/>
      <c r="O38" s="158"/>
      <c r="P38" s="158"/>
      <c r="Q38" s="164">
        <f t="shared" si="1"/>
        <v>8.3333333333333329E-2</v>
      </c>
    </row>
    <row r="39" spans="4:17" ht="18" customHeight="1" x14ac:dyDescent="0.3">
      <c r="D39" s="155" t="s">
        <v>482</v>
      </c>
      <c r="E39" s="158"/>
      <c r="F39" s="158"/>
      <c r="G39" s="158"/>
      <c r="H39" s="157" t="s">
        <v>258</v>
      </c>
      <c r="I39" s="158"/>
      <c r="J39" s="158"/>
      <c r="K39" s="158"/>
      <c r="L39" s="158"/>
      <c r="M39" s="158"/>
      <c r="N39" s="158"/>
      <c r="O39" s="158"/>
      <c r="P39" s="158"/>
      <c r="Q39" s="164">
        <f t="shared" si="1"/>
        <v>8.3333333333333329E-2</v>
      </c>
    </row>
    <row r="40" spans="4:17" ht="18" customHeight="1" x14ac:dyDescent="0.3">
      <c r="D40" s="156" t="s">
        <v>488</v>
      </c>
      <c r="E40" s="157" t="s">
        <v>258</v>
      </c>
      <c r="F40" s="158"/>
      <c r="G40" s="158"/>
      <c r="H40" s="158"/>
      <c r="I40" s="158"/>
      <c r="J40" s="158"/>
      <c r="K40" s="158"/>
      <c r="L40" s="158"/>
      <c r="M40" s="158"/>
      <c r="N40" s="158"/>
      <c r="O40" s="158"/>
      <c r="P40" s="158"/>
      <c r="Q40" s="164">
        <f t="shared" si="1"/>
        <v>8.3333333333333329E-2</v>
      </c>
    </row>
    <row r="41" spans="4:17" ht="18" customHeight="1" x14ac:dyDescent="0.3">
      <c r="D41" s="155" t="s">
        <v>465</v>
      </c>
      <c r="E41" s="158"/>
      <c r="F41" s="158"/>
      <c r="G41" s="158"/>
      <c r="H41" s="158"/>
      <c r="I41" s="158"/>
      <c r="J41" s="158"/>
      <c r="K41" s="158"/>
      <c r="L41" s="158"/>
      <c r="M41" s="158"/>
      <c r="N41" s="158"/>
      <c r="O41" s="157" t="s">
        <v>258</v>
      </c>
      <c r="P41" s="158"/>
      <c r="Q41" s="164">
        <f t="shared" si="1"/>
        <v>8.3333333333333329E-2</v>
      </c>
    </row>
    <row r="42" spans="4:17" ht="18" customHeight="1" x14ac:dyDescent="0.3">
      <c r="D42" s="156" t="s">
        <v>466</v>
      </c>
      <c r="E42" s="158"/>
      <c r="F42" s="158"/>
      <c r="G42" s="158"/>
      <c r="H42" s="158"/>
      <c r="I42" s="158"/>
      <c r="J42" s="158"/>
      <c r="K42" s="158"/>
      <c r="L42" s="158"/>
      <c r="M42" s="158"/>
      <c r="N42" s="161"/>
      <c r="O42" s="157" t="s">
        <v>258</v>
      </c>
      <c r="P42" s="158"/>
      <c r="Q42" s="164">
        <f t="shared" si="1"/>
        <v>8.3333333333333329E-2</v>
      </c>
    </row>
    <row r="43" spans="4:17" ht="18" customHeight="1" x14ac:dyDescent="0.3">
      <c r="D43" s="153" t="s">
        <v>468</v>
      </c>
      <c r="E43" s="158"/>
      <c r="F43" s="158"/>
      <c r="G43" s="158"/>
      <c r="H43" s="158"/>
      <c r="I43" s="158"/>
      <c r="J43" s="158"/>
      <c r="K43" s="158"/>
      <c r="L43" s="158"/>
      <c r="M43" s="158"/>
      <c r="N43" s="157" t="s">
        <v>258</v>
      </c>
      <c r="O43" s="158"/>
      <c r="P43" s="158"/>
      <c r="Q43" s="164">
        <f t="shared" si="1"/>
        <v>8.3333333333333329E-2</v>
      </c>
    </row>
    <row r="44" spans="4:17" ht="18" customHeight="1" x14ac:dyDescent="0.3">
      <c r="D44" s="153" t="s">
        <v>467</v>
      </c>
      <c r="E44" s="158"/>
      <c r="F44" s="158"/>
      <c r="G44" s="158"/>
      <c r="H44" s="158"/>
      <c r="I44" s="158"/>
      <c r="J44" s="158"/>
      <c r="K44" s="158"/>
      <c r="L44" s="158"/>
      <c r="M44" s="158"/>
      <c r="N44" s="157" t="s">
        <v>258</v>
      </c>
      <c r="O44" s="158"/>
      <c r="P44" s="158"/>
      <c r="Q44" s="164">
        <f t="shared" si="1"/>
        <v>8.3333333333333329E-2</v>
      </c>
    </row>
    <row r="45" spans="4:17" ht="18" customHeight="1" x14ac:dyDescent="0.3">
      <c r="D45" s="153" t="s">
        <v>469</v>
      </c>
      <c r="E45" s="158"/>
      <c r="F45" s="158"/>
      <c r="G45" s="158"/>
      <c r="H45" s="158"/>
      <c r="I45" s="158"/>
      <c r="J45" s="158"/>
      <c r="K45" s="158"/>
      <c r="L45" s="158"/>
      <c r="M45" s="158"/>
      <c r="N45" s="157" t="s">
        <v>258</v>
      </c>
      <c r="O45" s="158"/>
      <c r="P45" s="158"/>
      <c r="Q45" s="164">
        <f t="shared" si="1"/>
        <v>8.3333333333333329E-2</v>
      </c>
    </row>
    <row r="46" spans="4:17" ht="18" customHeight="1" x14ac:dyDescent="0.3">
      <c r="D46" s="153" t="s">
        <v>471</v>
      </c>
      <c r="E46" s="158"/>
      <c r="F46" s="158"/>
      <c r="G46" s="158"/>
      <c r="H46" s="158"/>
      <c r="I46" s="158"/>
      <c r="J46" s="158"/>
      <c r="K46" s="158"/>
      <c r="L46" s="158"/>
      <c r="M46" s="162"/>
      <c r="N46" s="157" t="s">
        <v>258</v>
      </c>
      <c r="O46" s="158"/>
      <c r="P46" s="158"/>
      <c r="Q46" s="164">
        <f t="shared" si="1"/>
        <v>8.3333333333333329E-2</v>
      </c>
    </row>
    <row r="47" spans="4:17" ht="18" customHeight="1" x14ac:dyDescent="0.3">
      <c r="D47" s="155" t="s">
        <v>473</v>
      </c>
      <c r="E47" s="158"/>
      <c r="F47" s="158"/>
      <c r="G47" s="158"/>
      <c r="H47" s="158"/>
      <c r="I47" s="158"/>
      <c r="J47" s="158"/>
      <c r="K47" s="158"/>
      <c r="L47" s="158"/>
      <c r="M47" s="158"/>
      <c r="N47" s="157" t="s">
        <v>258</v>
      </c>
      <c r="O47" s="158"/>
      <c r="P47" s="158"/>
      <c r="Q47" s="164">
        <f t="shared" si="1"/>
        <v>8.3333333333333329E-2</v>
      </c>
    </row>
    <row r="48" spans="4:17" ht="18" customHeight="1" x14ac:dyDescent="0.3">
      <c r="D48" s="155" t="s">
        <v>474</v>
      </c>
      <c r="E48" s="158"/>
      <c r="F48" s="158"/>
      <c r="G48" s="158"/>
      <c r="H48" s="158"/>
      <c r="I48" s="158"/>
      <c r="J48" s="158"/>
      <c r="K48" s="158"/>
      <c r="L48" s="158"/>
      <c r="M48" s="158"/>
      <c r="N48" s="157" t="s">
        <v>258</v>
      </c>
      <c r="O48" s="158"/>
      <c r="P48" s="158"/>
      <c r="Q48" s="164">
        <f t="shared" si="1"/>
        <v>8.3333333333333329E-2</v>
      </c>
    </row>
    <row r="49" spans="4:17" ht="18" customHeight="1" x14ac:dyDescent="0.3">
      <c r="D49" s="155" t="s">
        <v>475</v>
      </c>
      <c r="E49" s="158"/>
      <c r="F49" s="158"/>
      <c r="G49" s="158"/>
      <c r="H49" s="158"/>
      <c r="I49" s="158"/>
      <c r="J49" s="158"/>
      <c r="K49" s="158"/>
      <c r="L49" s="158"/>
      <c r="M49" s="158"/>
      <c r="N49" s="157" t="s">
        <v>258</v>
      </c>
      <c r="O49" s="158"/>
      <c r="P49" s="158"/>
      <c r="Q49" s="164">
        <f t="shared" ref="Q49:Q53" si="2">1/12</f>
        <v>8.3333333333333329E-2</v>
      </c>
    </row>
    <row r="50" spans="4:17" ht="18" customHeight="1" x14ac:dyDescent="0.3">
      <c r="D50" s="155" t="s">
        <v>476</v>
      </c>
      <c r="E50" s="158"/>
      <c r="F50" s="158"/>
      <c r="G50" s="158"/>
      <c r="H50" s="158"/>
      <c r="I50" s="158"/>
      <c r="J50" s="158"/>
      <c r="K50" s="158"/>
      <c r="L50" s="158"/>
      <c r="M50" s="158"/>
      <c r="N50" s="157" t="s">
        <v>258</v>
      </c>
      <c r="O50" s="158"/>
      <c r="P50" s="158"/>
      <c r="Q50" s="164">
        <f t="shared" si="2"/>
        <v>8.3333333333333329E-2</v>
      </c>
    </row>
    <row r="51" spans="4:17" ht="18" customHeight="1" x14ac:dyDescent="0.3">
      <c r="D51" s="155" t="s">
        <v>477</v>
      </c>
      <c r="E51" s="158"/>
      <c r="F51" s="158"/>
      <c r="G51" s="158"/>
      <c r="H51" s="158"/>
      <c r="I51" s="158"/>
      <c r="J51" s="158"/>
      <c r="K51" s="158"/>
      <c r="L51" s="158"/>
      <c r="M51" s="158"/>
      <c r="N51" s="157" t="s">
        <v>258</v>
      </c>
      <c r="O51" s="158"/>
      <c r="P51" s="158"/>
      <c r="Q51" s="164">
        <f t="shared" si="2"/>
        <v>8.3333333333333329E-2</v>
      </c>
    </row>
    <row r="52" spans="4:17" ht="18" customHeight="1" x14ac:dyDescent="0.3">
      <c r="D52" s="155" t="s">
        <v>478</v>
      </c>
      <c r="E52" s="158"/>
      <c r="F52" s="158"/>
      <c r="G52" s="159"/>
      <c r="H52" s="159"/>
      <c r="I52" s="159"/>
      <c r="J52" s="159"/>
      <c r="K52" s="159"/>
      <c r="L52" s="159"/>
      <c r="M52" s="163"/>
      <c r="N52" s="157" t="s">
        <v>258</v>
      </c>
      <c r="O52" s="158"/>
      <c r="P52" s="158"/>
      <c r="Q52" s="164">
        <f t="shared" si="2"/>
        <v>8.3333333333333329E-2</v>
      </c>
    </row>
    <row r="53" spans="4:17" ht="18" customHeight="1" x14ac:dyDescent="0.3">
      <c r="D53" s="155" t="s">
        <v>481</v>
      </c>
      <c r="E53" s="158"/>
      <c r="F53" s="158"/>
      <c r="G53" s="158"/>
      <c r="H53" s="158"/>
      <c r="I53" s="158"/>
      <c r="J53" s="158"/>
      <c r="K53" s="158"/>
      <c r="L53" s="158"/>
      <c r="M53" s="158"/>
      <c r="N53" s="157" t="s">
        <v>258</v>
      </c>
      <c r="O53" s="158"/>
      <c r="P53" s="158"/>
      <c r="Q53" s="164">
        <f t="shared" si="2"/>
        <v>8.3333333333333329E-2</v>
      </c>
    </row>
    <row r="54" spans="4:17" ht="18" customHeight="1" x14ac:dyDescent="0.3">
      <c r="D54" s="152"/>
    </row>
    <row r="55" spans="4:17" ht="18" customHeight="1" x14ac:dyDescent="0.3">
      <c r="D55" s="152"/>
    </row>
    <row r="56" spans="4:17" ht="18" customHeight="1" x14ac:dyDescent="0.3">
      <c r="D56" s="152"/>
    </row>
    <row r="57" spans="4:17" ht="18" customHeight="1" x14ac:dyDescent="0.3">
      <c r="D57" s="152"/>
    </row>
  </sheetData>
  <sortState xmlns:xlrd2="http://schemas.microsoft.com/office/spreadsheetml/2017/richdata2" ref="D10:Q53">
    <sortCondition descending="1" ref="Q10:Q53"/>
  </sortState>
  <mergeCells count="2">
    <mergeCell ref="E8:Q8"/>
    <mergeCell ref="D8:D9"/>
  </mergeCells>
  <pageMargins left="0.511811024" right="0.511811024" top="0.78740157499999996" bottom="0.78740157499999996" header="0.31496062000000002" footer="0.31496062000000002"/>
  <extLst>
    <ext xmlns:x14="http://schemas.microsoft.com/office/spreadsheetml/2009/9/main" uri="{78C0D931-6437-407d-A8EE-F0AAD7539E65}">
      <x14:conditionalFormattings>
        <x14:conditionalFormatting xmlns:xm="http://schemas.microsoft.com/office/excel/2006/main">
          <x14:cfRule type="containsText" priority="1" operator="containsText" id="{CCC66473-B6E2-41A5-8A34-2F1F794007F2}">
            <xm:f>NOT(ISERROR(SEARCH($F$37,E10)))</xm:f>
            <xm:f>$F$37</xm:f>
            <x14:dxf>
              <fill>
                <patternFill patternType="gray0625">
                  <fgColor theme="0" tint="-0.14996795556505021"/>
                </patternFill>
              </fill>
            </x14:dxf>
          </x14:cfRule>
          <xm:sqref>E10:P41 E42:M42 O42:P42 E43:P45 E46:L46 N46:P47 E47:M47 E48:P53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04606-F9D2-4A84-8C0F-7654DB452958}">
  <dimension ref="A1:Y1048574"/>
  <sheetViews>
    <sheetView showGridLines="0" topLeftCell="F1" workbookViewId="0">
      <selection activeCell="W9" sqref="W9"/>
    </sheetView>
  </sheetViews>
  <sheetFormatPr defaultRowHeight="14.4" x14ac:dyDescent="0.3"/>
  <cols>
    <col min="1" max="1" width="28.5546875" style="135" customWidth="1"/>
    <col min="4" max="4" width="41.6640625" customWidth="1"/>
    <col min="13" max="13" width="24.6640625" bestFit="1" customWidth="1"/>
    <col min="18" max="18" width="25.6640625" bestFit="1" customWidth="1"/>
    <col min="20" max="20" width="1.6640625" customWidth="1"/>
  </cols>
  <sheetData>
    <row r="1" spans="1:25" ht="15" thickBot="1" x14ac:dyDescent="0.35">
      <c r="A1" s="127" t="s">
        <v>0</v>
      </c>
      <c r="D1" s="74"/>
    </row>
    <row r="2" spans="1:25" ht="25.2" customHeight="1" thickBot="1" x14ac:dyDescent="0.35">
      <c r="A2" s="128"/>
      <c r="F2" s="78"/>
      <c r="J2" s="264" t="s">
        <v>257</v>
      </c>
      <c r="M2" s="89" t="s">
        <v>257</v>
      </c>
      <c r="N2" s="90">
        <f>COUNTIF($J$2:$J$49,M2)</f>
        <v>7</v>
      </c>
      <c r="R2" s="101" t="s">
        <v>247</v>
      </c>
      <c r="S2" s="295" t="s">
        <v>364</v>
      </c>
      <c r="T2" s="296"/>
      <c r="U2" s="96" t="s">
        <v>248</v>
      </c>
      <c r="V2" s="97" t="s">
        <v>249</v>
      </c>
      <c r="W2" s="98" t="s">
        <v>250</v>
      </c>
      <c r="X2" s="99" t="s">
        <v>251</v>
      </c>
      <c r="Y2" s="100" t="s">
        <v>252</v>
      </c>
    </row>
    <row r="3" spans="1:25" ht="25.2" customHeight="1" thickBot="1" x14ac:dyDescent="0.35">
      <c r="A3" s="129"/>
      <c r="D3" s="10" t="s">
        <v>370</v>
      </c>
      <c r="E3" s="71">
        <f>COUNTIF($A$1:$A$176,D3)</f>
        <v>9</v>
      </c>
      <c r="F3" s="78"/>
      <c r="J3" s="264"/>
      <c r="M3" s="89" t="s">
        <v>288</v>
      </c>
      <c r="N3" s="90">
        <f t="shared" ref="N3:N4" si="0">COUNTIF($J$2:$J$49,M3)</f>
        <v>4</v>
      </c>
      <c r="R3" s="107" t="s">
        <v>288</v>
      </c>
      <c r="S3" s="105">
        <v>4</v>
      </c>
      <c r="T3" s="102" t="e">
        <f>SUM(S3)/SUM($H$5:$H$7)</f>
        <v>#DIV/0!</v>
      </c>
      <c r="U3" s="94">
        <v>1</v>
      </c>
      <c r="V3" s="95">
        <v>0</v>
      </c>
      <c r="W3" s="95">
        <v>3</v>
      </c>
      <c r="X3" s="95">
        <v>0</v>
      </c>
      <c r="Y3" s="95">
        <v>0</v>
      </c>
    </row>
    <row r="4" spans="1:25" ht="25.2" customHeight="1" thickBot="1" x14ac:dyDescent="0.35">
      <c r="A4" s="130"/>
      <c r="D4" s="72" t="s">
        <v>392</v>
      </c>
      <c r="E4" s="71">
        <f t="shared" ref="E4:E7" si="1">COUNTIF($A$1:$A$176,D4)</f>
        <v>5</v>
      </c>
      <c r="F4" s="78"/>
      <c r="J4" s="264"/>
      <c r="M4" s="89" t="s">
        <v>282</v>
      </c>
      <c r="N4" s="90">
        <f t="shared" si="0"/>
        <v>14</v>
      </c>
      <c r="R4" s="107" t="s">
        <v>257</v>
      </c>
      <c r="S4" s="104">
        <v>6</v>
      </c>
      <c r="T4" s="102" t="e">
        <f t="shared" ref="T4:T5" si="2">SUM(S4)/SUM($H$5:$H$7)</f>
        <v>#DIV/0!</v>
      </c>
      <c r="U4" s="92">
        <v>1</v>
      </c>
      <c r="V4" s="93">
        <v>0</v>
      </c>
      <c r="W4" s="93">
        <v>1</v>
      </c>
      <c r="X4" s="93">
        <v>2</v>
      </c>
      <c r="Y4" s="93">
        <v>3</v>
      </c>
    </row>
    <row r="5" spans="1:25" ht="25.2" customHeight="1" thickBot="1" x14ac:dyDescent="0.35">
      <c r="A5" s="131"/>
      <c r="D5" s="72" t="s">
        <v>366</v>
      </c>
      <c r="E5" s="71">
        <f t="shared" si="1"/>
        <v>4</v>
      </c>
      <c r="F5" s="78"/>
      <c r="J5" s="264"/>
      <c r="N5" s="4">
        <f>SUM(N2:N4)</f>
        <v>25</v>
      </c>
      <c r="R5" s="107" t="s">
        <v>282</v>
      </c>
      <c r="S5" s="106">
        <v>15</v>
      </c>
      <c r="T5" s="103" t="e">
        <f t="shared" si="2"/>
        <v>#DIV/0!</v>
      </c>
      <c r="U5" s="94">
        <v>3</v>
      </c>
      <c r="V5" s="95">
        <v>5</v>
      </c>
      <c r="W5" s="95">
        <v>1</v>
      </c>
      <c r="X5" s="95">
        <v>3</v>
      </c>
      <c r="Y5" s="95">
        <v>2</v>
      </c>
    </row>
    <row r="6" spans="1:25" ht="25.2" customHeight="1" x14ac:dyDescent="0.3">
      <c r="A6" s="131" t="s">
        <v>0</v>
      </c>
      <c r="D6" s="70" t="s">
        <v>0</v>
      </c>
      <c r="E6" s="71">
        <f t="shared" si="1"/>
        <v>3</v>
      </c>
      <c r="F6" s="78"/>
      <c r="J6" s="264"/>
    </row>
    <row r="7" spans="1:25" ht="25.2" customHeight="1" x14ac:dyDescent="0.3">
      <c r="A7" s="132" t="s">
        <v>286</v>
      </c>
      <c r="D7" s="10" t="s">
        <v>327</v>
      </c>
      <c r="E7" s="71">
        <f t="shared" si="1"/>
        <v>2</v>
      </c>
      <c r="F7" s="78"/>
      <c r="J7" s="13" t="s">
        <v>282</v>
      </c>
    </row>
    <row r="8" spans="1:25" ht="25.2" customHeight="1" x14ac:dyDescent="0.3">
      <c r="A8" s="131"/>
      <c r="D8" s="10" t="s">
        <v>286</v>
      </c>
      <c r="E8" s="71">
        <f>COUNTIF($A$1:$A$176,D8)</f>
        <v>1</v>
      </c>
      <c r="F8" s="78"/>
      <c r="J8" s="277" t="s">
        <v>288</v>
      </c>
    </row>
    <row r="9" spans="1:25" ht="25.2" customHeight="1" x14ac:dyDescent="0.3">
      <c r="A9" s="131" t="s">
        <v>366</v>
      </c>
      <c r="D9" s="72" t="s">
        <v>338</v>
      </c>
      <c r="E9" s="71">
        <f>COUNTIF($A$1:$A$176,D9)</f>
        <v>1</v>
      </c>
      <c r="F9" s="78"/>
      <c r="J9" s="277"/>
    </row>
    <row r="10" spans="1:25" ht="25.2" customHeight="1" x14ac:dyDescent="0.3">
      <c r="A10" s="131" t="s">
        <v>370</v>
      </c>
      <c r="F10" s="77"/>
      <c r="J10" s="13" t="s">
        <v>282</v>
      </c>
    </row>
    <row r="11" spans="1:25" ht="25.2" customHeight="1" x14ac:dyDescent="0.3">
      <c r="A11" s="131"/>
      <c r="E11" s="71"/>
      <c r="F11" s="78"/>
      <c r="J11" s="263" t="s">
        <v>282</v>
      </c>
    </row>
    <row r="12" spans="1:25" x14ac:dyDescent="0.3">
      <c r="A12" s="131" t="s">
        <v>370</v>
      </c>
      <c r="D12" s="75" t="s">
        <v>369</v>
      </c>
      <c r="E12" s="76">
        <f>SUM(E3:E11)</f>
        <v>25</v>
      </c>
      <c r="J12" s="263"/>
    </row>
    <row r="13" spans="1:25" x14ac:dyDescent="0.3">
      <c r="A13" s="131" t="s">
        <v>370</v>
      </c>
      <c r="D13" s="73"/>
      <c r="E13" s="71"/>
      <c r="J13" s="13" t="s">
        <v>282</v>
      </c>
    </row>
    <row r="14" spans="1:25" x14ac:dyDescent="0.3">
      <c r="A14" s="129"/>
      <c r="J14" s="263" t="s">
        <v>282</v>
      </c>
    </row>
    <row r="15" spans="1:25" x14ac:dyDescent="0.3">
      <c r="A15" s="133"/>
      <c r="J15" s="263"/>
    </row>
    <row r="16" spans="1:25" x14ac:dyDescent="0.3">
      <c r="A16" s="129"/>
      <c r="J16" s="263"/>
    </row>
    <row r="17" spans="1:10" x14ac:dyDescent="0.3">
      <c r="A17" s="129" t="s">
        <v>370</v>
      </c>
      <c r="J17" s="263"/>
    </row>
    <row r="18" spans="1:10" ht="14.4" customHeight="1" x14ac:dyDescent="0.3">
      <c r="A18" s="132"/>
      <c r="J18" s="278" t="s">
        <v>282</v>
      </c>
    </row>
    <row r="19" spans="1:10" x14ac:dyDescent="0.3">
      <c r="A19" s="133" t="s">
        <v>370</v>
      </c>
      <c r="J19" s="278"/>
    </row>
    <row r="20" spans="1:10" ht="14.4" customHeight="1" x14ac:dyDescent="0.3">
      <c r="A20" s="133"/>
      <c r="J20" s="288" t="s">
        <v>282</v>
      </c>
    </row>
    <row r="21" spans="1:10" x14ac:dyDescent="0.3">
      <c r="A21" s="129" t="s">
        <v>370</v>
      </c>
      <c r="J21" s="288"/>
    </row>
    <row r="22" spans="1:10" ht="14.4" customHeight="1" x14ac:dyDescent="0.3">
      <c r="A22" s="132"/>
      <c r="J22" s="248" t="s">
        <v>282</v>
      </c>
    </row>
    <row r="23" spans="1:10" x14ac:dyDescent="0.3">
      <c r="A23" s="133"/>
      <c r="J23" s="249"/>
    </row>
    <row r="24" spans="1:10" x14ac:dyDescent="0.3">
      <c r="A24" s="133"/>
      <c r="J24" s="249"/>
    </row>
    <row r="25" spans="1:10" x14ac:dyDescent="0.3">
      <c r="A25" s="133"/>
      <c r="J25" s="249"/>
    </row>
    <row r="26" spans="1:10" x14ac:dyDescent="0.3">
      <c r="A26" s="134" t="s">
        <v>366</v>
      </c>
      <c r="J26" s="250"/>
    </row>
    <row r="27" spans="1:10" x14ac:dyDescent="0.3">
      <c r="A27" s="134" t="s">
        <v>370</v>
      </c>
      <c r="J27" s="59" t="s">
        <v>288</v>
      </c>
    </row>
    <row r="28" spans="1:10" x14ac:dyDescent="0.3">
      <c r="A28" s="129"/>
      <c r="J28" s="275" t="s">
        <v>257</v>
      </c>
    </row>
    <row r="29" spans="1:10" x14ac:dyDescent="0.3">
      <c r="J29" s="275"/>
    </row>
    <row r="30" spans="1:10" x14ac:dyDescent="0.3">
      <c r="J30" s="275"/>
    </row>
    <row r="31" spans="1:10" x14ac:dyDescent="0.3">
      <c r="A31" s="135" t="s">
        <v>327</v>
      </c>
      <c r="J31" s="275"/>
    </row>
    <row r="32" spans="1:10" x14ac:dyDescent="0.3">
      <c r="A32" s="135" t="s">
        <v>327</v>
      </c>
      <c r="J32" s="59" t="s">
        <v>288</v>
      </c>
    </row>
    <row r="33" spans="1:10" x14ac:dyDescent="0.3">
      <c r="J33" s="277" t="s">
        <v>288</v>
      </c>
    </row>
    <row r="34" spans="1:10" x14ac:dyDescent="0.3">
      <c r="J34" s="277"/>
    </row>
    <row r="35" spans="1:10" x14ac:dyDescent="0.3">
      <c r="A35" s="135" t="s">
        <v>370</v>
      </c>
      <c r="J35" s="277"/>
    </row>
    <row r="36" spans="1:10" x14ac:dyDescent="0.3">
      <c r="A36" s="135" t="s">
        <v>338</v>
      </c>
      <c r="J36" s="13" t="s">
        <v>282</v>
      </c>
    </row>
    <row r="37" spans="1:10" x14ac:dyDescent="0.3">
      <c r="A37" s="135" t="s">
        <v>366</v>
      </c>
      <c r="J37" s="61" t="s">
        <v>257</v>
      </c>
    </row>
    <row r="38" spans="1:10" x14ac:dyDescent="0.3">
      <c r="A38" s="135" t="s">
        <v>366</v>
      </c>
      <c r="J38" s="13" t="s">
        <v>282</v>
      </c>
    </row>
    <row r="39" spans="1:10" x14ac:dyDescent="0.3">
      <c r="A39" s="135" t="s">
        <v>370</v>
      </c>
      <c r="J39" s="13" t="s">
        <v>282</v>
      </c>
    </row>
    <row r="40" spans="1:10" x14ac:dyDescent="0.3">
      <c r="A40" s="135" t="s">
        <v>0</v>
      </c>
      <c r="J40" s="13" t="s">
        <v>282</v>
      </c>
    </row>
    <row r="41" spans="1:10" ht="14.4" customHeight="1" x14ac:dyDescent="0.3">
      <c r="J41" s="264" t="s">
        <v>257</v>
      </c>
    </row>
    <row r="42" spans="1:10" x14ac:dyDescent="0.3">
      <c r="J42" s="264"/>
    </row>
    <row r="43" spans="1:10" x14ac:dyDescent="0.3">
      <c r="A43" s="135" t="s">
        <v>392</v>
      </c>
      <c r="J43" s="264"/>
    </row>
    <row r="44" spans="1:10" x14ac:dyDescent="0.3">
      <c r="A44" s="135" t="s">
        <v>392</v>
      </c>
      <c r="J44" s="36" t="s">
        <v>257</v>
      </c>
    </row>
    <row r="45" spans="1:10" x14ac:dyDescent="0.3">
      <c r="A45" s="135" t="s">
        <v>392</v>
      </c>
      <c r="J45" s="36" t="s">
        <v>257</v>
      </c>
    </row>
    <row r="46" spans="1:10" x14ac:dyDescent="0.3">
      <c r="A46" s="135" t="s">
        <v>392</v>
      </c>
      <c r="J46" s="36" t="s">
        <v>257</v>
      </c>
    </row>
    <row r="47" spans="1:10" x14ac:dyDescent="0.3">
      <c r="A47" s="135" t="s">
        <v>392</v>
      </c>
      <c r="J47" s="37" t="s">
        <v>282</v>
      </c>
    </row>
    <row r="48" spans="1:10" x14ac:dyDescent="0.3">
      <c r="J48" s="37" t="s">
        <v>282</v>
      </c>
    </row>
    <row r="1048574" spans="1:1" x14ac:dyDescent="0.3">
      <c r="A1048574" s="88"/>
    </row>
  </sheetData>
  <sortState xmlns:xlrd2="http://schemas.microsoft.com/office/spreadsheetml/2017/richdata2" ref="M3:M48">
    <sortCondition ref="M2:M48"/>
  </sortState>
  <mergeCells count="11">
    <mergeCell ref="J22:J26"/>
    <mergeCell ref="S2:T2"/>
    <mergeCell ref="J28:J31"/>
    <mergeCell ref="J33:J35"/>
    <mergeCell ref="J41:J43"/>
    <mergeCell ref="J2:J6"/>
    <mergeCell ref="J8:J9"/>
    <mergeCell ref="J11:J12"/>
    <mergeCell ref="J14:J17"/>
    <mergeCell ref="J18:J19"/>
    <mergeCell ref="J20:J21"/>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2</vt:i4>
      </vt:variant>
    </vt:vector>
  </HeadingPairs>
  <TitlesOfParts>
    <vt:vector size="10" baseType="lpstr">
      <vt:lpstr>Monitoramento das deliberações</vt:lpstr>
      <vt:lpstr>1</vt:lpstr>
      <vt:lpstr>2</vt:lpstr>
      <vt:lpstr>SISTEMATIZAÇÃO</vt:lpstr>
      <vt:lpstr>3</vt:lpstr>
      <vt:lpstr>temas</vt:lpstr>
      <vt:lpstr>Planilha1</vt:lpstr>
      <vt:lpstr>GRANDE TEMA</vt:lpstr>
      <vt:lpstr>SISTEMATIZAÇÃO!Area_de_impressao</vt:lpstr>
      <vt:lpstr>SISTEMATIZAÇÃO!Titulos_de_impressao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 Rodrigues Camara</dc:creator>
  <cp:keywords/>
  <dc:description/>
  <cp:lastModifiedBy>Carlos Nambu</cp:lastModifiedBy>
  <cp:revision/>
  <cp:lastPrinted>2023-11-22T14:57:36Z</cp:lastPrinted>
  <dcterms:created xsi:type="dcterms:W3CDTF">2023-09-26T17:15:11Z</dcterms:created>
  <dcterms:modified xsi:type="dcterms:W3CDTF">2023-11-23T12:20:58Z</dcterms:modified>
  <cp:category/>
  <cp:contentStatus/>
</cp:coreProperties>
</file>